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F:\Nona\SWFS\"/>
    </mc:Choice>
  </mc:AlternateContent>
  <bookViews>
    <workbookView xWindow="0" yWindow="0" windowWidth="28800" windowHeight="12336" activeTab="1"/>
  </bookViews>
  <sheets>
    <sheet name="Directions" sheetId="10" r:id="rId1"/>
    <sheet name="Form" sheetId="12" r:id="rId2"/>
    <sheet name="JAC entities (2)" sheetId="11" state="hidden" r:id="rId3"/>
    <sheet name="Fund ID" sheetId="2" r:id="rId4"/>
    <sheet name="Object Code" sheetId="8" r:id="rId5"/>
    <sheet name="Revenue Categories" sheetId="3" r:id="rId6"/>
    <sheet name="Vendors used in past" sheetId="6" r:id="rId7"/>
    <sheet name="Examples-why funds are owed" sheetId="7" r:id="rId8"/>
  </sheets>
  <definedNames>
    <definedName name="Fund">'Fund ID'!$A$2:$A$10</definedName>
    <definedName name="FundID">'Fund ID'!$A$1:$C$10</definedName>
    <definedName name="FundIDlist">'Fund ID'!$A$1:$C$10</definedName>
    <definedName name="FUNDLIST">'Fund ID'!$A$1:$A$10</definedName>
    <definedName name="_xlnm.Print_Area" localSheetId="0">Directions!$A$1:$B$16</definedName>
    <definedName name="_xlnm.Print_Area" localSheetId="6">'Vendors used in past'!$A$1:$E$100</definedName>
    <definedName name="_xlnm.Print_Titles" localSheetId="1">Form!$1:$7</definedName>
    <definedName name="_xlnm.Print_Titles" localSheetId="6">'Vendors used in past'!$1:$1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12" l="1"/>
  <c r="F6" i="6" l="1"/>
  <c r="F5" i="6"/>
  <c r="C3" i="8"/>
  <c r="C4" i="8"/>
  <c r="C5" i="8"/>
  <c r="C6" i="8"/>
  <c r="C7" i="8"/>
  <c r="C8" i="8"/>
  <c r="C9" i="8"/>
  <c r="C10" i="8"/>
  <c r="C11" i="8"/>
  <c r="C12" i="8"/>
  <c r="C13" i="8"/>
  <c r="C14" i="8"/>
  <c r="C15" i="8"/>
  <c r="C16" i="8"/>
  <c r="C17" i="8"/>
  <c r="C18" i="8"/>
  <c r="C2" i="8"/>
  <c r="C13" i="3"/>
  <c r="F35" i="6" l="1"/>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34" i="6"/>
  <c r="F32" i="6"/>
  <c r="F31" i="6"/>
  <c r="F30" i="6"/>
  <c r="F29" i="6"/>
  <c r="F28" i="6"/>
  <c r="F27" i="6"/>
  <c r="F26" i="6"/>
  <c r="F25" i="6"/>
  <c r="F24" i="6"/>
  <c r="F4" i="6"/>
  <c r="F19" i="6"/>
  <c r="F7" i="6"/>
  <c r="F8" i="6"/>
  <c r="F9" i="6"/>
  <c r="F10" i="6"/>
  <c r="F11" i="6"/>
  <c r="F12" i="6"/>
  <c r="F13" i="6"/>
  <c r="F14" i="6"/>
  <c r="F15" i="6"/>
  <c r="F16" i="6"/>
  <c r="F17" i="6"/>
  <c r="F18" i="6"/>
  <c r="F20" i="6"/>
  <c r="F21" i="6"/>
  <c r="F22" i="6"/>
  <c r="F3" i="6"/>
  <c r="C4" i="3" l="1"/>
  <c r="C5" i="3"/>
  <c r="C6" i="3"/>
  <c r="C7" i="3"/>
  <c r="C8" i="3"/>
  <c r="C9" i="3"/>
  <c r="C10" i="3"/>
  <c r="C11" i="3"/>
  <c r="C12" i="3"/>
  <c r="C14" i="3"/>
  <c r="C15" i="3"/>
  <c r="C16" i="3"/>
  <c r="C17" i="3"/>
  <c r="C3" i="3"/>
  <c r="A8" i="2" l="1"/>
  <c r="A10" i="2"/>
  <c r="A9" i="2"/>
  <c r="A7" i="2"/>
  <c r="A6" i="2"/>
  <c r="A5" i="2"/>
  <c r="A4" i="2"/>
  <c r="A3" i="2"/>
  <c r="A2" i="2"/>
</calcChain>
</file>

<file path=xl/comments1.xml><?xml version="1.0" encoding="utf-8"?>
<comments xmlns="http://schemas.openxmlformats.org/spreadsheetml/2006/main">
  <authors>
    <author>jacuser</author>
  </authors>
  <commentList>
    <comment ref="A7" authorId="0" shapeId="0">
      <text>
        <r>
          <rPr>
            <b/>
            <sz val="9"/>
            <color indexed="81"/>
            <rFont val="Tahoma"/>
            <family val="2"/>
          </rPr>
          <t>Enter numbers only 
Example 30-80-00-000</t>
        </r>
      </text>
    </comment>
    <comment ref="B7" authorId="0" shapeId="0">
      <text>
        <r>
          <rPr>
            <b/>
            <sz val="9"/>
            <color indexed="81"/>
            <rFont val="Tahoma"/>
            <charset val="1"/>
          </rPr>
          <t>Enter the EO that is tied to the Org Code where funds will be deposited.  May be letters or numbers.</t>
        </r>
      </text>
    </comment>
    <comment ref="C7" authorId="0" shapeId="0">
      <text>
        <r>
          <rPr>
            <b/>
            <sz val="9"/>
            <color indexed="81"/>
            <rFont val="Tahoma"/>
            <family val="2"/>
          </rPr>
          <t xml:space="preserve">Enter Fund Id or pick the generic identifier using drop down
</t>
        </r>
      </text>
    </comment>
    <comment ref="D7" authorId="0" shapeId="0">
      <text>
        <r>
          <rPr>
            <b/>
            <sz val="9"/>
            <color indexed="81"/>
            <rFont val="Tahoma"/>
            <family val="2"/>
          </rPr>
          <t>Enter or use drop down</t>
        </r>
      </text>
    </comment>
    <comment ref="E7" authorId="0" shapeId="0">
      <text>
        <r>
          <rPr>
            <b/>
            <sz val="9"/>
            <color indexed="81"/>
            <rFont val="Tahoma"/>
            <family val="2"/>
          </rPr>
          <t>Enter or use drop down</t>
        </r>
      </text>
    </comment>
    <comment ref="F7" authorId="0" shapeId="0">
      <text>
        <r>
          <rPr>
            <b/>
            <sz val="9"/>
            <color indexed="81"/>
            <rFont val="Tahoma"/>
            <family val="2"/>
          </rPr>
          <t>Enter amount due</t>
        </r>
      </text>
    </comment>
    <comment ref="G7" authorId="0" shapeId="0">
      <text>
        <r>
          <rPr>
            <b/>
            <sz val="9"/>
            <color indexed="81"/>
            <rFont val="Tahoma"/>
            <family val="2"/>
          </rPr>
          <t>Pick from the drop down Vendor, City, County, State or Federal Government that will pay your JRO or enter individual's name, vendor or governmental entity if not shown on the list.
For vendors not on the list - provide FEIN if available.  If it's not available, JAC will locate</t>
        </r>
      </text>
    </comment>
    <comment ref="H7" authorId="0" shapeId="0">
      <text>
        <r>
          <rPr>
            <b/>
            <sz val="9"/>
            <color indexed="81"/>
            <rFont val="Tahoma"/>
            <family val="2"/>
          </rPr>
          <t>Contract or Grant Reimbursement, Salary Overpayment, overpaid travel reimbursement, returned goods - examples provided. 
For STATE AGENCIES list each amount due separately.</t>
        </r>
      </text>
    </comment>
  </commentList>
</comments>
</file>

<file path=xl/sharedStrings.xml><?xml version="1.0" encoding="utf-8"?>
<sst xmlns="http://schemas.openxmlformats.org/spreadsheetml/2006/main" count="828" uniqueCount="515">
  <si>
    <t>Financial Statements Information Request</t>
  </si>
  <si>
    <t>2017-2018 Fiscal Year</t>
  </si>
  <si>
    <t>058XXX</t>
  </si>
  <si>
    <t>State Attorney Revenue Trust Fund (SARTF)</t>
  </si>
  <si>
    <t>059XXX</t>
  </si>
  <si>
    <t>Public Defender Revenue Trust Fund (PDRTF)</t>
  </si>
  <si>
    <t>073XXX</t>
  </si>
  <si>
    <t>Capital Collateral Regional Counsel Trust Fund (CCRCTF)</t>
  </si>
  <si>
    <t>084XXX</t>
  </si>
  <si>
    <t xml:space="preserve">Child Support Trust Fund </t>
  </si>
  <si>
    <t>095XXX</t>
  </si>
  <si>
    <t>Civil RICO Trust Fund (RICO)</t>
  </si>
  <si>
    <t>316XXX</t>
  </si>
  <si>
    <t>Forfeiture and Equity Support Trust Fund (FEST)</t>
  </si>
  <si>
    <t>339XXX</t>
  </si>
  <si>
    <t>Grants and Donations Trust Fund (G&amp;DTF)</t>
  </si>
  <si>
    <t>974XXX</t>
  </si>
  <si>
    <t>Indigent Criminal Defense Sharing Trust Fund (ICDTF)</t>
  </si>
  <si>
    <t>Category</t>
  </si>
  <si>
    <t>Category Title</t>
  </si>
  <si>
    <t>Fees</t>
  </si>
  <si>
    <t>Interest</t>
  </si>
  <si>
    <t>U.S. Grants</t>
  </si>
  <si>
    <t xml:space="preserve">U.S. Grants - Indirect </t>
  </si>
  <si>
    <t xml:space="preserve">City or County Grants </t>
  </si>
  <si>
    <t xml:space="preserve">City or County Grants - No Service Charge </t>
  </si>
  <si>
    <t>Other Grants</t>
  </si>
  <si>
    <t>Other Grants - No Service Charge</t>
  </si>
  <si>
    <t xml:space="preserve">Transfers </t>
  </si>
  <si>
    <t xml:space="preserve">Transfer of Federal Funds </t>
  </si>
  <si>
    <t xml:space="preserve">Refunds </t>
  </si>
  <si>
    <t>Reimbursements</t>
  </si>
  <si>
    <t>Refunds/Reimbursements of Federal Funded Expenditures</t>
  </si>
  <si>
    <t xml:space="preserve">Sales of Goods/Services to State Agencies </t>
  </si>
  <si>
    <t>000100</t>
  </si>
  <si>
    <t>000500</t>
  </si>
  <si>
    <t>000700</t>
  </si>
  <si>
    <t>000799</t>
  </si>
  <si>
    <t>000800</t>
  </si>
  <si>
    <t>000810</t>
  </si>
  <si>
    <t>001100</t>
  </si>
  <si>
    <t>001110</t>
  </si>
  <si>
    <t>001500</t>
  </si>
  <si>
    <t>001510</t>
  </si>
  <si>
    <t>001800</t>
  </si>
  <si>
    <t>001801</t>
  </si>
  <si>
    <t>001870</t>
  </si>
  <si>
    <t>001903</t>
  </si>
  <si>
    <t>Fund ID*</t>
  </si>
  <si>
    <t>Fund Description</t>
  </si>
  <si>
    <t>000XXX</t>
  </si>
  <si>
    <t>General Revenue (GR</t>
  </si>
  <si>
    <r>
      <t>EO</t>
    </r>
    <r>
      <rPr>
        <b/>
        <sz val="14"/>
        <color theme="1"/>
        <rFont val="Palatino Linotype"/>
        <family val="1"/>
      </rPr>
      <t>*</t>
    </r>
  </si>
  <si>
    <t>Dept. of Financial Services</t>
  </si>
  <si>
    <t>Dept. of Legal Affairs</t>
  </si>
  <si>
    <t>Dept. of Children &amp; Families</t>
  </si>
  <si>
    <t>Dept. of Management Services</t>
  </si>
  <si>
    <t>Dept. of Revenue</t>
  </si>
  <si>
    <t>Auction Proceeds</t>
  </si>
  <si>
    <t>Child Support</t>
  </si>
  <si>
    <t>VOCA</t>
  </si>
  <si>
    <t>US Marshal</t>
  </si>
  <si>
    <t>US Dept. of Justice</t>
  </si>
  <si>
    <t>Prosecute PIP Fraud</t>
  </si>
  <si>
    <t>Prosecute WC Insurance Fraud</t>
  </si>
  <si>
    <t>Prosecute Insurance Fraud</t>
  </si>
  <si>
    <t>Prosecute Pari-Mutual Fraud</t>
  </si>
  <si>
    <t>VAWA</t>
  </si>
  <si>
    <t>Local Ordinance</t>
  </si>
  <si>
    <t>Worthless Check Prosecution</t>
  </si>
  <si>
    <t>Grant Reimbursement</t>
  </si>
  <si>
    <t>Reimbursement - IT staff</t>
  </si>
  <si>
    <t>US Office of National Drug Control</t>
  </si>
  <si>
    <t>Display list</t>
  </si>
  <si>
    <t>Examples of why funds were owed to JRO in the past</t>
  </si>
  <si>
    <t>Reimbursement - federal expenditures</t>
  </si>
  <si>
    <t>Revenue Object Codes 
(not a complete list of all revenue object codes)</t>
  </si>
  <si>
    <t>Revenue Categories 
(not a complete list of all revenue Categories)</t>
  </si>
  <si>
    <t>Employee's name for salary or other overpayment</t>
  </si>
  <si>
    <t>City Ordinance</t>
  </si>
  <si>
    <t>Public Records costs</t>
  </si>
  <si>
    <t>Teen Court</t>
  </si>
  <si>
    <t>Veteran Court</t>
  </si>
  <si>
    <t>Refund - Salary overpayment</t>
  </si>
  <si>
    <t>Refund - Travel overpayment</t>
  </si>
  <si>
    <t>Refund - Bar Dues (when attorneys leave JRO)</t>
  </si>
  <si>
    <t>Competency</t>
  </si>
  <si>
    <t>Reimbursement - other</t>
  </si>
  <si>
    <t>Receivables List</t>
  </si>
  <si>
    <t>Agency</t>
  </si>
  <si>
    <t>Description</t>
  </si>
  <si>
    <t>41-20-2-261021-41100400-00</t>
  </si>
  <si>
    <t>43-10-2-393001-43700300-00</t>
  </si>
  <si>
    <t>43-20-2-795003-43600100-00</t>
  </si>
  <si>
    <t>60-20-2-339128-60910310-00</t>
  </si>
  <si>
    <t>72-20-2-510103-72600300-00</t>
  </si>
  <si>
    <t>73-20-2-261017-73310000-00</t>
  </si>
  <si>
    <t>79-20-2-520001-79102000-00</t>
  </si>
  <si>
    <t>Dept. of Business &amp; Professional Regulation</t>
  </si>
  <si>
    <t>22-10-1-000068-22300100-00</t>
  </si>
  <si>
    <t>Americorp Solutions</t>
  </si>
  <si>
    <t>insurance fraud</t>
  </si>
  <si>
    <t xml:space="preserve">workers compensation insurance fraud </t>
  </si>
  <si>
    <t>veterans court</t>
  </si>
  <si>
    <t>grant or reimbursement</t>
  </si>
  <si>
    <t>reimbursement</t>
  </si>
  <si>
    <t>salary overpayment, bar dues refund, or other overpayment</t>
  </si>
  <si>
    <t xml:space="preserve">Victims of Crime Act (VOCA grant) </t>
  </si>
  <si>
    <t>Office of State Courts Administration</t>
  </si>
  <si>
    <t>60-10-1-000326-60910950-00</t>
  </si>
  <si>
    <t>Object Code</t>
  </si>
  <si>
    <t>015000</t>
  </si>
  <si>
    <t>015100</t>
  </si>
  <si>
    <t>010300</t>
  </si>
  <si>
    <t>011011</t>
  </si>
  <si>
    <t>001520</t>
  </si>
  <si>
    <t>substance abuse treatment - investigation &amp; prosecution</t>
  </si>
  <si>
    <t>competency grant</t>
  </si>
  <si>
    <t>child welfare - prosecution</t>
  </si>
  <si>
    <t>auction proceeds - cars</t>
  </si>
  <si>
    <t>parent time grant</t>
  </si>
  <si>
    <t>child support enforcement grant (SA11)</t>
  </si>
  <si>
    <t>child support - prosecution</t>
  </si>
  <si>
    <t>pari-mutuel enforcement - slot investigation &amp; prosecution</t>
  </si>
  <si>
    <t>007000</t>
  </si>
  <si>
    <t>007099</t>
  </si>
  <si>
    <t>F541880804004</t>
  </si>
  <si>
    <t>F591863359014</t>
  </si>
  <si>
    <t>F596000508003</t>
  </si>
  <si>
    <t>F596000512003</t>
  </si>
  <si>
    <t>F596000519035</t>
  </si>
  <si>
    <t>F596000523008</t>
  </si>
  <si>
    <t>F596000531004</t>
  </si>
  <si>
    <t>F596000538005</t>
  </si>
  <si>
    <t>F596000541056</t>
  </si>
  <si>
    <t>F596000548007</t>
  </si>
  <si>
    <t>F596000553004</t>
  </si>
  <si>
    <t>F596000558030</t>
  </si>
  <si>
    <t>F596000564010</t>
  </si>
  <si>
    <t>F596000573025</t>
  </si>
  <si>
    <t>F596000579002</t>
  </si>
  <si>
    <t>F596000587040</t>
  </si>
  <si>
    <t>F596000344327</t>
  </si>
  <si>
    <t>F596000598154</t>
  </si>
  <si>
    <t>F596000605028</t>
  </si>
  <si>
    <t>F596000612007</t>
  </si>
  <si>
    <t>F596000616065</t>
  </si>
  <si>
    <t>F596000622025</t>
  </si>
  <si>
    <t>F596000625005</t>
  </si>
  <si>
    <t>F596000627033</t>
  </si>
  <si>
    <t>F596000628022</t>
  </si>
  <si>
    <t>F596000632002</t>
  </si>
  <si>
    <t>F596000639002</t>
  </si>
  <si>
    <t>F591155275001</t>
  </si>
  <si>
    <t>F596000655046</t>
  </si>
  <si>
    <t>F596000661002</t>
  </si>
  <si>
    <t>F596000669046</t>
  </si>
  <si>
    <t>F596000674068</t>
  </si>
  <si>
    <t>F596000681038</t>
  </si>
  <si>
    <t>F596000690004</t>
  </si>
  <si>
    <t>F596000692006</t>
  </si>
  <si>
    <t>F596000695057</t>
  </si>
  <si>
    <t>F596000702005</t>
  </si>
  <si>
    <t>F596000708002</t>
  </si>
  <si>
    <t>F596000717023</t>
  </si>
  <si>
    <t>F596017778006</t>
  </si>
  <si>
    <t>F596000722033</t>
  </si>
  <si>
    <t>F596000727156</t>
  </si>
  <si>
    <t>F596000735012</t>
  </si>
  <si>
    <t>F596000743013</t>
  </si>
  <si>
    <t>F596000749018</t>
  </si>
  <si>
    <t>F591863042039</t>
  </si>
  <si>
    <t>F596000765007</t>
  </si>
  <si>
    <t>F596000768038</t>
  </si>
  <si>
    <t>F596000773011</t>
  </si>
  <si>
    <t>F596000780004</t>
  </si>
  <si>
    <t>F596000785009</t>
  </si>
  <si>
    <t>F596000793113</t>
  </si>
  <si>
    <t>F596000800002</t>
  </si>
  <si>
    <t>F596000809010</t>
  </si>
  <si>
    <t>F596000816003</t>
  </si>
  <si>
    <t>F596000825003</t>
  </si>
  <si>
    <t>F596000835059</t>
  </si>
  <si>
    <t>F596000842001</t>
  </si>
  <si>
    <t>F596000848013</t>
  </si>
  <si>
    <t>F596000856001</t>
  </si>
  <si>
    <t>F596000865003</t>
  </si>
  <si>
    <t>F596000873068</t>
  </si>
  <si>
    <t>F596000879041</t>
  </si>
  <si>
    <t>F596000882004</t>
  </si>
  <si>
    <t>F596000885024</t>
  </si>
  <si>
    <t>F596031875046</t>
  </si>
  <si>
    <t>F596002599065</t>
  </si>
  <si>
    <t>F596000899005</t>
  </si>
  <si>
    <t>grant</t>
  </si>
  <si>
    <t>task force - reimbursments</t>
  </si>
  <si>
    <t>veterans program - grant</t>
  </si>
  <si>
    <t>018077</t>
  </si>
  <si>
    <r>
      <rPr>
        <b/>
        <sz val="11"/>
        <color theme="1"/>
        <rFont val="Palatino Linotype"/>
        <family val="1"/>
      </rPr>
      <t>ORG</t>
    </r>
    <r>
      <rPr>
        <b/>
        <sz val="14"/>
        <color theme="1"/>
        <rFont val="Palatino Linotype"/>
        <family val="1"/>
      </rPr>
      <t>*</t>
    </r>
    <r>
      <rPr>
        <sz val="11"/>
        <color theme="1"/>
        <rFont val="Palatino Linotype"/>
        <family val="1"/>
      </rPr>
      <t xml:space="preserve"> </t>
    </r>
  </si>
  <si>
    <r>
      <rPr>
        <b/>
        <sz val="11"/>
        <color indexed="8"/>
        <rFont val="Palatino Linotype"/>
        <family val="1"/>
      </rPr>
      <t>Fund ID</t>
    </r>
    <r>
      <rPr>
        <sz val="11"/>
        <color indexed="8"/>
        <rFont val="Palatino Linotype"/>
        <family val="1"/>
      </rPr>
      <t xml:space="preserve"> </t>
    </r>
  </si>
  <si>
    <t xml:space="preserve">    </t>
  </si>
  <si>
    <r>
      <t>Object Code</t>
    </r>
    <r>
      <rPr>
        <b/>
        <sz val="9"/>
        <color indexed="8"/>
        <rFont val="Palatino Linotype"/>
        <family val="1"/>
      </rPr>
      <t/>
    </r>
  </si>
  <si>
    <r>
      <rPr>
        <b/>
        <sz val="11"/>
        <color indexed="8"/>
        <rFont val="Palatino Linotype"/>
        <family val="1"/>
      </rPr>
      <t>Category</t>
    </r>
    <r>
      <rPr>
        <sz val="11"/>
        <color indexed="8"/>
        <rFont val="Palatino Linotype"/>
        <family val="1"/>
      </rPr>
      <t xml:space="preserve"> </t>
    </r>
  </si>
  <si>
    <t>Amount to be remitted by Individual, vendor, or governmental entity</t>
  </si>
  <si>
    <r>
      <rPr>
        <b/>
        <sz val="11"/>
        <color indexed="8"/>
        <rFont val="Palatino Linotype"/>
        <family val="1"/>
      </rPr>
      <t>Reason funds are owed</t>
    </r>
    <r>
      <rPr>
        <sz val="11"/>
        <color indexed="8"/>
        <rFont val="Palatino Linotype"/>
        <family val="1"/>
      </rPr>
      <t xml:space="preserve">
</t>
    </r>
    <r>
      <rPr>
        <sz val="9"/>
        <color indexed="8"/>
        <rFont val="Palatino Linotype"/>
        <family val="1"/>
      </rPr>
      <t/>
    </r>
  </si>
  <si>
    <t>tbd</t>
  </si>
  <si>
    <t>Cities</t>
  </si>
  <si>
    <t>City of Atlantic</t>
  </si>
  <si>
    <t>City of Ft. Myers</t>
  </si>
  <si>
    <t>City of Jacksonville</t>
  </si>
  <si>
    <t>City of Jacksonville Beach</t>
  </si>
  <si>
    <t xml:space="preserve">City of Neptune </t>
  </si>
  <si>
    <t xml:space="preserve">City of Orlando </t>
  </si>
  <si>
    <t>Baker County BOCC</t>
  </si>
  <si>
    <t>Bay County BOCC</t>
  </si>
  <si>
    <t>Bradford County BOCC</t>
  </si>
  <si>
    <t>Brevard County BOCC</t>
  </si>
  <si>
    <t>Broward County BOCC</t>
  </si>
  <si>
    <t>Calhoun County BOCC</t>
  </si>
  <si>
    <t>Charlotte County BOCC</t>
  </si>
  <si>
    <t>Citrus County BOCC</t>
  </si>
  <si>
    <t>Clay County BOCC</t>
  </si>
  <si>
    <t>Collier County BOCC</t>
  </si>
  <si>
    <t>Columbia County BOCC</t>
  </si>
  <si>
    <t>Desoto County BOCC</t>
  </si>
  <si>
    <t>Dixie County BOCC</t>
  </si>
  <si>
    <t>Escambia BOCC</t>
  </si>
  <si>
    <t>Flagler County BOCC</t>
  </si>
  <si>
    <t>Franklin County BOCC</t>
  </si>
  <si>
    <t>Gadsden County BOCC</t>
  </si>
  <si>
    <t>Glades County BOCC</t>
  </si>
  <si>
    <t>Gulf County BOCC</t>
  </si>
  <si>
    <t>Hamilton County BOCC</t>
  </si>
  <si>
    <t>Hardee County BOCC</t>
  </si>
  <si>
    <t>Hendry County BOCC</t>
  </si>
  <si>
    <t>Hernando County BOCC</t>
  </si>
  <si>
    <t>Highlands County BOCC</t>
  </si>
  <si>
    <t>Hillsborough County BOCC</t>
  </si>
  <si>
    <t>Holmes County BOCC</t>
  </si>
  <si>
    <t>Indian river BOCC</t>
  </si>
  <si>
    <t>Jackson County BOCC</t>
  </si>
  <si>
    <t>Jefferson County BOCC</t>
  </si>
  <si>
    <t>Lafayette County BOCC</t>
  </si>
  <si>
    <t>Lake County BOCC</t>
  </si>
  <si>
    <t>Lee County BOCC</t>
  </si>
  <si>
    <t>Levy County BOCC</t>
  </si>
  <si>
    <t>Leon BOCC</t>
  </si>
  <si>
    <t>Liberty County BOCC</t>
  </si>
  <si>
    <t>Madison County BOCC</t>
  </si>
  <si>
    <t>Manatee County BOCC</t>
  </si>
  <si>
    <t>Marion County BOCC</t>
  </si>
  <si>
    <t>Martin County BOCC</t>
  </si>
  <si>
    <t>Monroe County BOCC</t>
  </si>
  <si>
    <t>Nassau County BOCC</t>
  </si>
  <si>
    <t>Okaloosa County BOCC</t>
  </si>
  <si>
    <t>Okeechobee County BOCC</t>
  </si>
  <si>
    <t>Orange County BOCC</t>
  </si>
  <si>
    <t>Osceola County BOCC</t>
  </si>
  <si>
    <t>Palm Beach County BOCC</t>
  </si>
  <si>
    <t>Pasco County BOCC</t>
  </si>
  <si>
    <t>Pinellas County BOCC</t>
  </si>
  <si>
    <t>Polk County a Political Subdivision</t>
  </si>
  <si>
    <t>Putnam County BOCC</t>
  </si>
  <si>
    <t>Santa Rosa County BOCC</t>
  </si>
  <si>
    <t>Sarasota County BOCC</t>
  </si>
  <si>
    <t>Seminole County BOCC</t>
  </si>
  <si>
    <t>St Lucie County BOCC</t>
  </si>
  <si>
    <t>St Johns County BOCC</t>
  </si>
  <si>
    <t>Sumter County BOCC</t>
  </si>
  <si>
    <t>Suwannee County BOCC</t>
  </si>
  <si>
    <t>Taylor County BOCC</t>
  </si>
  <si>
    <t>Union County BOCC</t>
  </si>
  <si>
    <t>Volusia County BOCC</t>
  </si>
  <si>
    <t>Wakulla County BOCC</t>
  </si>
  <si>
    <t>Walton County BOCC</t>
  </si>
  <si>
    <t>Washington County BOCC</t>
  </si>
  <si>
    <t>Counties - Board of County Commissioners (BOCC)</t>
  </si>
  <si>
    <t>Display</t>
  </si>
  <si>
    <t xml:space="preserve">City of Naples </t>
  </si>
  <si>
    <t>City of Coral Gables</t>
  </si>
  <si>
    <t>City of Miami</t>
  </si>
  <si>
    <t>Alachua BOCC</t>
  </si>
  <si>
    <t xml:space="preserve">Able Trust  </t>
  </si>
  <si>
    <t>Duval County</t>
  </si>
  <si>
    <t>Gilchrist County</t>
  </si>
  <si>
    <t>Miami-Dade County</t>
  </si>
  <si>
    <t>Reason funds are owed to the JRO</t>
  </si>
  <si>
    <t>Directions for completion of fields</t>
  </si>
  <si>
    <t>Receivables List Directions</t>
  </si>
  <si>
    <t>Field Name</t>
  </si>
  <si>
    <t>21502000</t>
  </si>
  <si>
    <t>SA20</t>
  </si>
  <si>
    <t>STATE ATTORNEY-20TH CIRCUIT</t>
  </si>
  <si>
    <t>21501900</t>
  </si>
  <si>
    <t>SA19</t>
  </si>
  <si>
    <t>STATE ATTORNEY-19TH CIRCUIT</t>
  </si>
  <si>
    <t>21501800</t>
  </si>
  <si>
    <t>SA18</t>
  </si>
  <si>
    <t>STATE ATTORNEY-18TH CIRCUIT</t>
  </si>
  <si>
    <t>21501700</t>
  </si>
  <si>
    <t>SA17</t>
  </si>
  <si>
    <t>STATE ATTORNEY-17TH CIRCUIT</t>
  </si>
  <si>
    <t>21501600</t>
  </si>
  <si>
    <t>SA16</t>
  </si>
  <si>
    <t>STATE ATTORNEY-16TH CIRCUIT</t>
  </si>
  <si>
    <t>21501500</t>
  </si>
  <si>
    <t>SA15</t>
  </si>
  <si>
    <t>STATE ATTORNEY-15TH CIRCUIT</t>
  </si>
  <si>
    <t>21501400</t>
  </si>
  <si>
    <t>SA14</t>
  </si>
  <si>
    <t>STATE ATTORNEY-14TH CIRCUIT</t>
  </si>
  <si>
    <t>21501300</t>
  </si>
  <si>
    <t>SA13</t>
  </si>
  <si>
    <t>STATE ATTORNEY-13TH CIRCUIT</t>
  </si>
  <si>
    <t>21501200</t>
  </si>
  <si>
    <t>SA12</t>
  </si>
  <si>
    <t>STATE ATTORNEY-12TH CIRCUIT</t>
  </si>
  <si>
    <t>21501100</t>
  </si>
  <si>
    <t>SA11</t>
  </si>
  <si>
    <t>STATE ATTORNEY-11TH CIRCUIT</t>
  </si>
  <si>
    <t>21501000</t>
  </si>
  <si>
    <t>SA10</t>
  </si>
  <si>
    <t>STATE ATTORNEY-10TH CIRCUIT</t>
  </si>
  <si>
    <t>21500900</t>
  </si>
  <si>
    <t>SA09</t>
  </si>
  <si>
    <t>STATE ATTORNEY-9TH CIRCUIT</t>
  </si>
  <si>
    <t>21500800</t>
  </si>
  <si>
    <t>SA08</t>
  </si>
  <si>
    <t>STATE ATTORNEY-8TH CIRCUIT</t>
  </si>
  <si>
    <t>21500700</t>
  </si>
  <si>
    <t>SA07</t>
  </si>
  <si>
    <t>STATE ATTORNEY-7TH CIRCUIT</t>
  </si>
  <si>
    <t>21500600</t>
  </si>
  <si>
    <t>SA06</t>
  </si>
  <si>
    <t>STATE ATTORNEY-6TH CIRCUIT</t>
  </si>
  <si>
    <t>21500500</t>
  </si>
  <si>
    <t>SA05</t>
  </si>
  <si>
    <t>STATE ATTORNEY-5TH CIRCUIT</t>
  </si>
  <si>
    <t>21500400</t>
  </si>
  <si>
    <t>SA04</t>
  </si>
  <si>
    <t>STATE ATTORNEY-4TH CIRCUIT</t>
  </si>
  <si>
    <t>21500300</t>
  </si>
  <si>
    <t>SA03</t>
  </si>
  <si>
    <t>STATE ATTORNEY-3RD CIRCUIT</t>
  </si>
  <si>
    <t>21500200</t>
  </si>
  <si>
    <t>SA02</t>
  </si>
  <si>
    <t>STATE ATTORNEY-2ND CIRCUIT</t>
  </si>
  <si>
    <t>21500100</t>
  </si>
  <si>
    <t>SA01</t>
  </si>
  <si>
    <t>STATE ATTORNEY-1ST CIRCUIT</t>
  </si>
  <si>
    <t>21800500</t>
  </si>
  <si>
    <t>RC05</t>
  </si>
  <si>
    <t>REGIONAL CONFLICT COUNSEL -  5TH REG</t>
  </si>
  <si>
    <t>21800400</t>
  </si>
  <si>
    <t>RC04</t>
  </si>
  <si>
    <t>REGIONAL CONFLICT COUNSEL -  4TH REG</t>
  </si>
  <si>
    <t>21800300</t>
  </si>
  <si>
    <t>RC03</t>
  </si>
  <si>
    <t>REGIONAL CONFLICT COUNSEL -  3RD REG</t>
  </si>
  <si>
    <t>21800200</t>
  </si>
  <si>
    <t>RC02</t>
  </si>
  <si>
    <t>REGIONAL CONFLICT COUNSEL -  2ND REG</t>
  </si>
  <si>
    <t>21800100</t>
  </si>
  <si>
    <t>RC01</t>
  </si>
  <si>
    <t>REGIONAL CONFLICT COUNSEL -  1ST REG</t>
  </si>
  <si>
    <t>21651500</t>
  </si>
  <si>
    <t>PD15</t>
  </si>
  <si>
    <t>PUBLIC DEFENDER-15TH CIRCUIT</t>
  </si>
  <si>
    <t>21651100</t>
  </si>
  <si>
    <t>PD11</t>
  </si>
  <si>
    <t>PUBLIC DEFENDER-11TH CIRCUIT</t>
  </si>
  <si>
    <t>21651000</t>
  </si>
  <si>
    <t>PD10</t>
  </si>
  <si>
    <t>PUBLIC DEFENDER-10TH CIRCUIT</t>
  </si>
  <si>
    <t>21650700</t>
  </si>
  <si>
    <t>PD07</t>
  </si>
  <si>
    <t>PUBLIC DEFENDER-7TH CIRCUIT</t>
  </si>
  <si>
    <t>21650200</t>
  </si>
  <si>
    <t>PD02</t>
  </si>
  <si>
    <t>PUBLIC DEFENDER-2ND CIRCUIT-APPELLANT</t>
  </si>
  <si>
    <t>21602000</t>
  </si>
  <si>
    <t>PD20</t>
  </si>
  <si>
    <t>PUBLIC DEFENDER-20TH CIRCUIT</t>
  </si>
  <si>
    <t>21601900</t>
  </si>
  <si>
    <t>PD19</t>
  </si>
  <si>
    <t>PUBLIC DEFENDER-19TH CIRCUIT</t>
  </si>
  <si>
    <t>21601800</t>
  </si>
  <si>
    <t>PD18</t>
  </si>
  <si>
    <t>PUBLIC DEFENDER-18TH CIRCUIT</t>
  </si>
  <si>
    <t>21601700</t>
  </si>
  <si>
    <t>PD17</t>
  </si>
  <si>
    <t>PUBLIC DEFENDER-17TH CIRCUIT</t>
  </si>
  <si>
    <t>21601600</t>
  </si>
  <si>
    <t>PD16</t>
  </si>
  <si>
    <t>PUBLIC DEFENDER-16TH CIRCUIT</t>
  </si>
  <si>
    <t>21601500</t>
  </si>
  <si>
    <t>21601400</t>
  </si>
  <si>
    <t>PD14</t>
  </si>
  <si>
    <t>PUBLIC DEFENDER-14TH CIRCUIT</t>
  </si>
  <si>
    <t>21601300</t>
  </si>
  <si>
    <t>PD13</t>
  </si>
  <si>
    <t>PUBLIC DEFENDER-13TH CIRCUIT</t>
  </si>
  <si>
    <t>21601200</t>
  </si>
  <si>
    <t>PD12</t>
  </si>
  <si>
    <t>PUBLIC DEFENDER-12TH CIRCUIT</t>
  </si>
  <si>
    <t>21601100</t>
  </si>
  <si>
    <t>21601000</t>
  </si>
  <si>
    <t>21600900</t>
  </si>
  <si>
    <t>PD09</t>
  </si>
  <si>
    <t>PUBLIC DEFENDER-9TH CIRCUIT</t>
  </si>
  <si>
    <t>21600800</t>
  </si>
  <si>
    <t>PD08</t>
  </si>
  <si>
    <t>PUBLIC DEFENDER-8TH CIRCUIT</t>
  </si>
  <si>
    <t>21600700</t>
  </si>
  <si>
    <t>21600600</t>
  </si>
  <si>
    <t>PD06</t>
  </si>
  <si>
    <t>PUBLIC DEFENDER-6TH CIRCUIT</t>
  </si>
  <si>
    <t>21600500</t>
  </si>
  <si>
    <t>PD05</t>
  </si>
  <si>
    <t>PUBLIC DEFENDER-5TH CIRCUIT</t>
  </si>
  <si>
    <t>21600400</t>
  </si>
  <si>
    <t>PD04</t>
  </si>
  <si>
    <t>PUBLIC DEFENDER-4TH CIRCUIT</t>
  </si>
  <si>
    <t>21600300</t>
  </si>
  <si>
    <t>PD03</t>
  </si>
  <si>
    <t>PUBLIC DEFENDER-3RD CIRCUIT</t>
  </si>
  <si>
    <t>21600200</t>
  </si>
  <si>
    <t>PUBLIC DEFENDER-2ND CIRCUIT</t>
  </si>
  <si>
    <t>21600100</t>
  </si>
  <si>
    <t>PD01</t>
  </si>
  <si>
    <t>PUBLIC DEFENDER-1ST CIRCUIT</t>
  </si>
  <si>
    <t>21300800</t>
  </si>
  <si>
    <t>JAC</t>
  </si>
  <si>
    <t>JUDICIAL ADMINISTRATIVE COMMISSION</t>
  </si>
  <si>
    <t>21310000</t>
  </si>
  <si>
    <t>GAL</t>
  </si>
  <si>
    <t>GUARDIAN AD LITEM OFFICE</t>
  </si>
  <si>
    <t>21703001</t>
  </si>
  <si>
    <t>CCRC-S</t>
  </si>
  <si>
    <t>CAPITAL COLLATERAL REGIONAL COUNSEL -SOUTHERN</t>
  </si>
  <si>
    <t>21702001</t>
  </si>
  <si>
    <t>CCRC-M</t>
  </si>
  <si>
    <t>CAPITAL COLLATERAL REGIONAL COUNSEL -MIDDLE</t>
  </si>
  <si>
    <t>21701001</t>
  </si>
  <si>
    <t>CCRC-N</t>
  </si>
  <si>
    <t>CAPITAL COLLATERAL REGIONAL COUNSEL -NORTHERN</t>
  </si>
  <si>
    <t>ORG</t>
  </si>
  <si>
    <t>BE</t>
  </si>
  <si>
    <t>ABBV</t>
  </si>
  <si>
    <t>JAC ENTITIES</t>
  </si>
  <si>
    <t>Florida Coalition Against Domestic Violence</t>
  </si>
  <si>
    <t>F592055476005</t>
  </si>
  <si>
    <t>Violence Against Women Prevention (VAWA grant)</t>
  </si>
  <si>
    <t>STOP Violence Against Women (STOP Grant)</t>
  </si>
  <si>
    <t>F593432096001</t>
  </si>
  <si>
    <t>Florida Council Against Sexual Violence</t>
  </si>
  <si>
    <t>21-DigitAccountCode</t>
  </si>
  <si>
    <t>F593052307003</t>
  </si>
  <si>
    <t>F461347752001</t>
  </si>
  <si>
    <t>F521109724002</t>
  </si>
  <si>
    <t>F521101890001</t>
  </si>
  <si>
    <t>F596000267001</t>
  </si>
  <si>
    <t>F596000293001</t>
  </si>
  <si>
    <t>F350829928001</t>
  </si>
  <si>
    <t>F596000344019</t>
  </si>
  <si>
    <t>F596000343001</t>
  </si>
  <si>
    <t>F596000375007</t>
  </si>
  <si>
    <t>F596000382013</t>
  </si>
  <si>
    <t>F596000384011</t>
  </si>
  <si>
    <t>F596000396014</t>
  </si>
  <si>
    <t>*</t>
  </si>
  <si>
    <t>This list should contain all funds due to or owed to your office as of June 30th from all sources (federal agencies, state agencies, city, county, etc.) for grants, contracts, overpayments, other reimbursements or refunds.  This includes refunds to be paid to General Revenue Unallocated (previously provided on form 4).  This list should not include 4th quarter service charge payable to GR, JAC will automatically set-up those receivables.</t>
  </si>
  <si>
    <t xml:space="preserve">JRO:   </t>
  </si>
  <si>
    <t xml:space="preserve">Prepared by:   </t>
  </si>
  <si>
    <t>Enter the reason the funds are owed to your JRO.  
Refer to examples tab "Examples-why funds are due"
For STATE AGENCIES list each amount due separately.</t>
  </si>
  <si>
    <t>001000</t>
  </si>
  <si>
    <t>* Items not tied to the Vendor Examples worksheet</t>
  </si>
  <si>
    <t>(i.e. DMS Auction Proceeds)</t>
  </si>
  <si>
    <t>Example</t>
  </si>
  <si>
    <t>State Fees</t>
  </si>
  <si>
    <t>County &amp; City Fees</t>
  </si>
  <si>
    <t>Grants &amp; Donations - U.S.</t>
  </si>
  <si>
    <t>U.S. Grants - Indirect</t>
  </si>
  <si>
    <t>Grants &amp; Donations - City &amp; County</t>
  </si>
  <si>
    <t>Grants &amp; Donations - City &amp; County - Continued</t>
  </si>
  <si>
    <t>Sale of Goods &amp; Services to State Agencies</t>
  </si>
  <si>
    <t>Sale of Goods &amp; Services to State Agencies, State Funds Transferred In</t>
  </si>
  <si>
    <t>Sale of Goods &amp; Services - not federal nor transfer</t>
  </si>
  <si>
    <t>Grants &amp; Donations - Other</t>
  </si>
  <si>
    <t>Grants &amp; Donations - Other - No Service Charge</t>
  </si>
  <si>
    <t>Transfers</t>
  </si>
  <si>
    <t>Transfers - Continued</t>
  </si>
  <si>
    <t>Refunds</t>
  </si>
  <si>
    <t>Non-Grant Federal Reimbursements to TF</t>
  </si>
  <si>
    <t>Refund/Reimburse Federal Revenues - Non-Grant</t>
  </si>
  <si>
    <t>008000</t>
  </si>
  <si>
    <t>008100</t>
  </si>
  <si>
    <t>010301</t>
  </si>
  <si>
    <t>010303</t>
  </si>
  <si>
    <t>011000</t>
  </si>
  <si>
    <t>018000</t>
  </si>
  <si>
    <t>018002</t>
  </si>
  <si>
    <t>018003</t>
  </si>
  <si>
    <t xml:space="preserve">Transfers - Subject to Service Charge </t>
  </si>
  <si>
    <t>Who are the funds due from?</t>
  </si>
  <si>
    <t>Employee SSN or FEIN ID</t>
  </si>
  <si>
    <t>* ORG/EO enter ORG code and EO as shown on your JRO Account Codes by Circuit List</t>
  </si>
  <si>
    <t>Amount Due</t>
  </si>
  <si>
    <t>Pick from the drop down menu or enter individual's name, vendor or governmental entity if not shown on the list.  Enter the Vendor ID or 21-digit account code if known.
The Drop Down will show the entities name and their Vendor ID or 21-digit Account Code
Refer to examples tab  "Examples-who funds are due from"
Examples tab contains Vendor's name, Vendor ID or 21-digit code, descriptions and object code and category tied to that description</t>
  </si>
  <si>
    <t>EO</t>
  </si>
  <si>
    <r>
      <t xml:space="preserve">Enter the JRO Organizational Code </t>
    </r>
    <r>
      <rPr>
        <b/>
        <sz val="11"/>
        <color theme="1"/>
        <rFont val="Palatino Linotype"/>
        <family val="1"/>
      </rPr>
      <t>where funds will be deposited</t>
    </r>
    <r>
      <rPr>
        <sz val="11"/>
        <color theme="1"/>
        <rFont val="Palatino Linotype"/>
        <family val="1"/>
      </rPr>
      <t>.  
Enter numbers only and leave off the 21.  
Example 30-80-00-000.  
Please refer to the Account Codes list for each JRO provided by JAC Accounting.</t>
    </r>
  </si>
  <si>
    <r>
      <t xml:space="preserve">Enter the EO that is tied to the Organizational Code field </t>
    </r>
    <r>
      <rPr>
        <b/>
        <sz val="11"/>
        <color theme="1"/>
        <rFont val="Palatino Linotype"/>
        <family val="1"/>
      </rPr>
      <t>where funds will be deposited</t>
    </r>
    <r>
      <rPr>
        <sz val="11"/>
        <color theme="1"/>
        <rFont val="Palatino Linotype"/>
        <family val="1"/>
      </rPr>
      <t>.  
Enter the 2-digits (letters or numbers) in the field.  
Please refer to the Account Codes list for each JRO provided by JAC Accounting.</t>
    </r>
  </si>
  <si>
    <r>
      <t xml:space="preserve">Enter your JRO specific Fund Id or use the </t>
    </r>
    <r>
      <rPr>
        <b/>
        <sz val="11"/>
        <color theme="1"/>
        <rFont val="Palatino Linotype"/>
        <family val="1"/>
      </rPr>
      <t xml:space="preserve">drop down </t>
    </r>
    <r>
      <rPr>
        <sz val="11"/>
        <color theme="1"/>
        <rFont val="Palatino Linotype"/>
        <family val="1"/>
      </rPr>
      <t>and pick the generic fund identifier.</t>
    </r>
  </si>
  <si>
    <r>
      <t xml:space="preserve">Enter 6-digit code or use </t>
    </r>
    <r>
      <rPr>
        <b/>
        <sz val="11"/>
        <color theme="1"/>
        <rFont val="Palatino Linotype"/>
        <family val="1"/>
      </rPr>
      <t>drop down.</t>
    </r>
  </si>
  <si>
    <t>Total for Receivables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</si>
</sst>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00"/>
    <numFmt numFmtId="165" formatCode="00\-00\-00\-000"/>
    <numFmt numFmtId="166" formatCode="00\-00\-0\-000000\-00000000\-00"/>
  </numFmts>
  <fonts count="20" x14ac:knownFonts="1">
    <font>
      <sz val="11"/>
      <color theme="1"/>
      <name val="Calibri"/>
      <family val="2"/>
      <scheme val="minor"/>
    </font>
    <font>
      <sz val="10"/>
      <color indexed="8"/>
      <name val="Arial"/>
      <family val="2"/>
    </font>
    <font>
      <sz val="12"/>
      <name val="Helv"/>
    </font>
    <font>
      <sz val="11"/>
      <color theme="1"/>
      <name val="Calibri"/>
      <family val="2"/>
      <scheme val="minor"/>
    </font>
    <font>
      <sz val="11"/>
      <color theme="1"/>
      <name val="Palatino Linotype"/>
      <family val="1"/>
    </font>
    <font>
      <sz val="11"/>
      <color indexed="8"/>
      <name val="Palatino Linotype"/>
      <family val="1"/>
    </font>
    <font>
      <b/>
      <sz val="11"/>
      <color indexed="8"/>
      <name val="Palatino Linotype"/>
      <family val="1"/>
    </font>
    <font>
      <sz val="12"/>
      <color theme="1"/>
      <name val="Palatino Linotype"/>
      <family val="1"/>
    </font>
    <font>
      <b/>
      <sz val="11"/>
      <name val="Palatino Linotype"/>
      <family val="1"/>
    </font>
    <font>
      <b/>
      <sz val="11"/>
      <color theme="1"/>
      <name val="Palatino Linotype"/>
      <family val="1"/>
    </font>
    <font>
      <b/>
      <sz val="14"/>
      <color theme="1"/>
      <name val="Palatino Linotype"/>
      <family val="1"/>
    </font>
    <font>
      <sz val="9"/>
      <color indexed="8"/>
      <name val="Palatino Linotype"/>
      <family val="1"/>
    </font>
    <font>
      <b/>
      <sz val="11"/>
      <color rgb="FFFFFFFF"/>
      <name val="Palatino Linotype"/>
      <family val="1"/>
    </font>
    <font>
      <sz val="11"/>
      <color rgb="FF000000"/>
      <name val="Palatino Linotype"/>
      <family val="1"/>
    </font>
    <font>
      <b/>
      <sz val="9"/>
      <color indexed="8"/>
      <name val="Palatino Linotype"/>
      <family val="1"/>
    </font>
    <font>
      <sz val="14"/>
      <color theme="1"/>
      <name val="Palatino Linotype"/>
      <family val="1"/>
    </font>
    <font>
      <sz val="11"/>
      <color indexed="8"/>
      <name val="Calibri"/>
      <family val="2"/>
    </font>
    <font>
      <b/>
      <sz val="9"/>
      <color indexed="81"/>
      <name val="Tahoma"/>
      <family val="2"/>
    </font>
    <font>
      <sz val="20"/>
      <color theme="1"/>
      <name val="Calibri"/>
      <family val="2"/>
      <scheme val="minor"/>
    </font>
    <font>
      <b/>
      <sz val="9"/>
      <color indexed="81"/>
      <name val="Tahoma"/>
      <charset val="1"/>
    </font>
  </fonts>
  <fills count="10">
    <fill>
      <patternFill patternType="none"/>
    </fill>
    <fill>
      <patternFill patternType="gray125"/>
    </fill>
    <fill>
      <patternFill patternType="solid">
        <fgColor rgb="FF2F75B5"/>
        <bgColor indexed="64"/>
      </patternFill>
    </fill>
    <fill>
      <patternFill patternType="solid">
        <fgColor theme="0"/>
        <bgColor indexed="64"/>
      </patternFill>
    </fill>
    <fill>
      <patternFill patternType="solid">
        <fgColor theme="0"/>
        <bgColor theme="4" tint="0.79998168889431442"/>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s>
  <cellStyleXfs count="7">
    <xf numFmtId="0" fontId="0" fillId="0" borderId="0"/>
    <xf numFmtId="0" fontId="1" fillId="0" borderId="0"/>
    <xf numFmtId="0" fontId="2" fillId="0" borderId="0"/>
    <xf numFmtId="43" fontId="3" fillId="0" borderId="0" applyFont="0" applyFill="0" applyBorder="0" applyAlignment="0" applyProtection="0"/>
    <xf numFmtId="0" fontId="1" fillId="0" borderId="0"/>
    <xf numFmtId="0" fontId="1" fillId="0" borderId="0"/>
    <xf numFmtId="0" fontId="1" fillId="0" borderId="0"/>
  </cellStyleXfs>
  <cellXfs count="76">
    <xf numFmtId="0" fontId="0" fillId="0" borderId="0" xfId="0"/>
    <xf numFmtId="0" fontId="4" fillId="0" borderId="0" xfId="0" applyFont="1"/>
    <xf numFmtId="0" fontId="4" fillId="0" borderId="0" xfId="0" applyFont="1" applyAlignment="1">
      <alignment wrapText="1"/>
    </xf>
    <xf numFmtId="0" fontId="4" fillId="0" borderId="1" xfId="0" applyFont="1" applyBorder="1"/>
    <xf numFmtId="0" fontId="4" fillId="0" borderId="0" xfId="0" applyFont="1" applyAlignment="1">
      <alignment vertical="top"/>
    </xf>
    <xf numFmtId="0" fontId="5" fillId="0" borderId="2" xfId="1" applyFont="1" applyFill="1" applyBorder="1" applyAlignment="1">
      <alignment horizontal="center" vertical="top" wrapText="1"/>
    </xf>
    <xf numFmtId="0" fontId="4" fillId="0" borderId="3" xfId="0" applyFont="1" applyBorder="1" applyAlignment="1">
      <alignment horizontal="center" vertical="top" wrapText="1"/>
    </xf>
    <xf numFmtId="0" fontId="9" fillId="0" borderId="4" xfId="0" applyFont="1" applyBorder="1" applyAlignment="1">
      <alignment horizontal="center" vertical="top"/>
    </xf>
    <xf numFmtId="0" fontId="12" fillId="2" borderId="1" xfId="0" applyFont="1" applyFill="1" applyBorder="1" applyAlignment="1">
      <alignment horizontal="center" vertical="center" wrapText="1"/>
    </xf>
    <xf numFmtId="0" fontId="13" fillId="0" borderId="1" xfId="0" applyFont="1" applyBorder="1" applyAlignment="1">
      <alignment vertical="center"/>
    </xf>
    <xf numFmtId="0" fontId="12" fillId="2" borderId="1" xfId="0" applyFont="1" applyFill="1" applyBorder="1" applyAlignment="1">
      <alignment horizontal="center" vertical="center"/>
    </xf>
    <xf numFmtId="0" fontId="13" fillId="0" borderId="1" xfId="0" quotePrefix="1" applyFont="1" applyBorder="1" applyAlignment="1">
      <alignment horizontal="center" vertical="center"/>
    </xf>
    <xf numFmtId="0" fontId="0" fillId="0" borderId="0" xfId="0" applyAlignment="1">
      <alignment vertical="center"/>
    </xf>
    <xf numFmtId="43" fontId="6" fillId="0" borderId="1" xfId="3" applyFont="1" applyFill="1" applyBorder="1" applyAlignment="1">
      <alignment horizontal="center" vertical="top"/>
    </xf>
    <xf numFmtId="0" fontId="6" fillId="0" borderId="1" xfId="1" applyFont="1" applyFill="1" applyBorder="1" applyAlignment="1">
      <alignment horizontal="center" vertical="top" wrapText="1"/>
    </xf>
    <xf numFmtId="0" fontId="7" fillId="0" borderId="0" xfId="0" applyFont="1" applyAlignment="1">
      <alignment horizontal="center" vertical="top"/>
    </xf>
    <xf numFmtId="0" fontId="0" fillId="0" borderId="0" xfId="0" quotePrefix="1"/>
    <xf numFmtId="0" fontId="4" fillId="0" borderId="0" xfId="0" applyFont="1" applyAlignment="1"/>
    <xf numFmtId="0" fontId="0" fillId="0" borderId="0" xfId="0" applyAlignment="1"/>
    <xf numFmtId="0" fontId="4" fillId="0" borderId="0" xfId="0" applyFont="1" applyAlignment="1">
      <alignment horizontal="center"/>
    </xf>
    <xf numFmtId="0" fontId="0" fillId="0" borderId="0" xfId="0" applyAlignment="1">
      <alignment horizontal="center"/>
    </xf>
    <xf numFmtId="0" fontId="4" fillId="3" borderId="1" xfId="0" applyFont="1" applyFill="1" applyBorder="1"/>
    <xf numFmtId="0" fontId="4" fillId="3" borderId="1" xfId="0" quotePrefix="1" applyFont="1" applyFill="1" applyBorder="1" applyAlignment="1">
      <alignment horizontal="center"/>
    </xf>
    <xf numFmtId="0" fontId="4" fillId="4" borderId="1" xfId="0" applyFont="1" applyFill="1" applyBorder="1" applyAlignment="1">
      <alignment horizontal="center"/>
    </xf>
    <xf numFmtId="0" fontId="5" fillId="3" borderId="1" xfId="4" applyFont="1" applyFill="1" applyBorder="1" applyAlignment="1">
      <alignment horizontal="center" wrapText="1"/>
    </xf>
    <xf numFmtId="0" fontId="4" fillId="3" borderId="1" xfId="0" applyFont="1" applyFill="1" applyBorder="1" applyAlignment="1">
      <alignment horizontal="center"/>
    </xf>
    <xf numFmtId="0" fontId="0" fillId="0" borderId="0" xfId="0" applyAlignment="1">
      <alignment horizontal="left"/>
    </xf>
    <xf numFmtId="0" fontId="4" fillId="5" borderId="1" xfId="0" applyFont="1" applyFill="1" applyBorder="1"/>
    <xf numFmtId="0" fontId="5" fillId="5" borderId="1" xfId="4" applyFont="1" applyFill="1" applyBorder="1" applyAlignment="1">
      <alignment horizontal="center" wrapText="1"/>
    </xf>
    <xf numFmtId="0" fontId="12" fillId="2" borderId="7" xfId="0" applyFont="1" applyFill="1" applyBorder="1" applyAlignment="1">
      <alignment horizontal="center" vertical="center"/>
    </xf>
    <xf numFmtId="0" fontId="15" fillId="0" borderId="0" xfId="0" applyFont="1" applyAlignment="1">
      <alignment vertical="center"/>
    </xf>
    <xf numFmtId="0" fontId="7" fillId="0" borderId="0" xfId="0" applyFont="1" applyAlignment="1">
      <alignment vertical="top"/>
    </xf>
    <xf numFmtId="0" fontId="9" fillId="0" borderId="3" xfId="0" applyFont="1" applyBorder="1" applyAlignment="1">
      <alignment horizontal="left" vertical="top"/>
    </xf>
    <xf numFmtId="0" fontId="5" fillId="0" borderId="3" xfId="1" applyFont="1" applyFill="1" applyBorder="1" applyAlignment="1">
      <alignment horizontal="left" vertical="top"/>
    </xf>
    <xf numFmtId="0" fontId="6" fillId="0" borderId="3" xfId="1" applyFont="1" applyFill="1" applyBorder="1" applyAlignment="1">
      <alignment horizontal="left" vertical="top" wrapText="1"/>
    </xf>
    <xf numFmtId="0" fontId="6" fillId="0" borderId="3" xfId="1" applyFont="1" applyFill="1" applyBorder="1" applyAlignment="1">
      <alignment horizontal="left" vertical="top"/>
    </xf>
    <xf numFmtId="0" fontId="5" fillId="0" borderId="8" xfId="1" applyFont="1" applyFill="1" applyBorder="1" applyAlignment="1">
      <alignment horizontal="left" vertical="top" wrapText="1"/>
    </xf>
    <xf numFmtId="0" fontId="0" fillId="0" borderId="0" xfId="0" applyFont="1"/>
    <xf numFmtId="0" fontId="16" fillId="0" borderId="6" xfId="5" applyFont="1" applyFill="1" applyBorder="1" applyAlignment="1"/>
    <xf numFmtId="0" fontId="18" fillId="0" borderId="0" xfId="0" applyFont="1" applyAlignment="1"/>
    <xf numFmtId="0" fontId="18"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4" fillId="0" borderId="5" xfId="0" applyFont="1" applyBorder="1" applyAlignment="1"/>
    <xf numFmtId="166" fontId="4" fillId="3" borderId="1" xfId="0" applyNumberFormat="1" applyFont="1" applyFill="1" applyBorder="1" applyAlignment="1">
      <alignment horizontal="center"/>
    </xf>
    <xf numFmtId="166" fontId="4" fillId="3" borderId="1" xfId="0" quotePrefix="1" applyNumberFormat="1" applyFont="1" applyFill="1" applyBorder="1" applyAlignment="1">
      <alignment horizontal="center"/>
    </xf>
    <xf numFmtId="0" fontId="4" fillId="5" borderId="1" xfId="0" applyFont="1" applyFill="1" applyBorder="1" applyAlignment="1">
      <alignment horizontal="center"/>
    </xf>
    <xf numFmtId="0" fontId="4" fillId="6" borderId="1" xfId="0" applyFont="1" applyFill="1" applyBorder="1"/>
    <xf numFmtId="0" fontId="0" fillId="6" borderId="0" xfId="0" applyFill="1"/>
    <xf numFmtId="165" fontId="4" fillId="0" borderId="3" xfId="0" applyNumberFormat="1" applyFont="1" applyBorder="1" applyAlignment="1">
      <alignment horizontal="center" wrapText="1"/>
    </xf>
    <xf numFmtId="0" fontId="4" fillId="0" borderId="4" xfId="0" applyFont="1" applyBorder="1" applyAlignment="1">
      <alignment horizontal="center" wrapText="1"/>
    </xf>
    <xf numFmtId="164" fontId="4" fillId="6" borderId="2" xfId="0" applyNumberFormat="1" applyFont="1" applyFill="1" applyBorder="1" applyAlignment="1">
      <alignment horizontal="left" wrapText="1"/>
    </xf>
    <xf numFmtId="43" fontId="4" fillId="0" borderId="1" xfId="3" applyFont="1" applyBorder="1" applyAlignment="1">
      <alignment wrapText="1"/>
    </xf>
    <xf numFmtId="0" fontId="4" fillId="0" borderId="0" xfId="0" quotePrefix="1" applyFont="1" applyAlignment="1">
      <alignment wrapText="1"/>
    </xf>
    <xf numFmtId="0" fontId="16" fillId="0" borderId="1" xfId="6" applyFont="1" applyFill="1" applyBorder="1" applyAlignment="1">
      <alignment wrapText="1"/>
    </xf>
    <xf numFmtId="0" fontId="13" fillId="0" borderId="11" xfId="0" applyFont="1" applyBorder="1" applyAlignment="1">
      <alignment vertical="center"/>
    </xf>
    <xf numFmtId="0" fontId="0" fillId="0" borderId="1" xfId="0" applyBorder="1"/>
    <xf numFmtId="164" fontId="4" fillId="7" borderId="2" xfId="0" applyNumberFormat="1" applyFont="1" applyFill="1" applyBorder="1" applyAlignment="1">
      <alignment wrapText="1"/>
    </xf>
    <xf numFmtId="164" fontId="4" fillId="8" borderId="2" xfId="0" applyNumberFormat="1" applyFont="1" applyFill="1" applyBorder="1" applyAlignment="1">
      <alignment wrapText="1"/>
    </xf>
    <xf numFmtId="164" fontId="4" fillId="5" borderId="2" xfId="0" applyNumberFormat="1" applyFont="1" applyFill="1" applyBorder="1" applyAlignment="1">
      <alignment wrapText="1"/>
    </xf>
    <xf numFmtId="0" fontId="4" fillId="9" borderId="1" xfId="0" applyFont="1" applyFill="1" applyBorder="1" applyAlignment="1">
      <alignment wrapText="1"/>
    </xf>
    <xf numFmtId="0" fontId="15" fillId="0" borderId="0" xfId="0" applyFont="1" applyAlignment="1">
      <alignment horizontal="center" vertical="center"/>
    </xf>
    <xf numFmtId="0" fontId="7" fillId="0" borderId="0" xfId="0" applyFont="1" applyAlignment="1">
      <alignment horizontal="center" vertical="top"/>
    </xf>
    <xf numFmtId="0" fontId="7" fillId="6" borderId="5" xfId="0" applyFont="1" applyFill="1" applyBorder="1" applyAlignment="1">
      <alignment horizontal="left"/>
    </xf>
    <xf numFmtId="0" fontId="4" fillId="0" borderId="0" xfId="0" applyFont="1" applyAlignment="1">
      <alignment horizontal="left" vertical="top"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4" fillId="6" borderId="0" xfId="0" applyFont="1" applyFill="1" applyAlignment="1">
      <alignment horizontal="left" wrapText="1"/>
    </xf>
    <xf numFmtId="0" fontId="9" fillId="0" borderId="3" xfId="0" applyFont="1" applyBorder="1" applyAlignment="1">
      <alignment horizontal="left" vertical="top" wrapText="1"/>
    </xf>
    <xf numFmtId="0" fontId="4" fillId="0" borderId="4" xfId="0" applyFont="1" applyBorder="1" applyAlignment="1">
      <alignment wrapText="1"/>
    </xf>
    <xf numFmtId="0" fontId="4" fillId="0" borderId="4" xfId="0" applyFont="1" applyBorder="1"/>
    <xf numFmtId="0" fontId="4" fillId="0" borderId="9" xfId="0" applyFont="1" applyBorder="1" applyAlignment="1">
      <alignment wrapText="1"/>
    </xf>
    <xf numFmtId="0" fontId="5" fillId="0" borderId="1" xfId="6" applyFont="1" applyFill="1" applyBorder="1" applyAlignment="1">
      <alignment wrapText="1"/>
    </xf>
    <xf numFmtId="0" fontId="8" fillId="0" borderId="12" xfId="2" applyFont="1" applyBorder="1" applyAlignment="1"/>
    <xf numFmtId="0" fontId="8" fillId="0" borderId="12" xfId="2" applyFont="1" applyBorder="1" applyAlignment="1">
      <alignment horizontal="center"/>
    </xf>
    <xf numFmtId="43" fontId="8" fillId="0" borderId="12" xfId="2" applyNumberFormat="1" applyFont="1" applyBorder="1" applyAlignment="1"/>
  </cellXfs>
  <cellStyles count="7">
    <cellStyle name="Comma" xfId="3" builtinId="3"/>
    <cellStyle name="Normal" xfId="0" builtinId="0"/>
    <cellStyle name="Normal_List-Accounts with FID, BE and_1" xfId="6"/>
    <cellStyle name="Normal_Sheet1" xfId="2"/>
    <cellStyle name="Normal_Sheet2_1" xfId="5"/>
    <cellStyle name="Normal_Sheet4" xfId="4"/>
    <cellStyle name="Normal_Sheet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2"/>
  <sheetViews>
    <sheetView topLeftCell="A11" workbookViewId="0">
      <selection activeCell="B17" sqref="B17"/>
    </sheetView>
  </sheetViews>
  <sheetFormatPr defaultRowHeight="14.4" x14ac:dyDescent="0.3"/>
  <cols>
    <col min="1" max="1" width="30.6640625" style="26" customWidth="1"/>
    <col min="2" max="2" width="91.6640625" customWidth="1"/>
  </cols>
  <sheetData>
    <row r="1" spans="1:13" s="1" customFormat="1" ht="19.8" x14ac:dyDescent="0.35">
      <c r="A1" s="61" t="s">
        <v>0</v>
      </c>
      <c r="B1" s="61"/>
      <c r="C1" s="30"/>
      <c r="D1" s="30"/>
      <c r="E1" s="30"/>
      <c r="F1" s="30"/>
      <c r="G1" s="30"/>
      <c r="H1" s="30"/>
    </row>
    <row r="2" spans="1:13" s="1" customFormat="1" ht="19.8" x14ac:dyDescent="0.35">
      <c r="A2" s="61" t="s">
        <v>288</v>
      </c>
      <c r="B2" s="61"/>
      <c r="C2" s="30"/>
      <c r="D2" s="30"/>
      <c r="E2" s="30"/>
      <c r="F2" s="30"/>
      <c r="G2" s="30"/>
      <c r="H2" s="30"/>
    </row>
    <row r="3" spans="1:13" s="1" customFormat="1" ht="24" customHeight="1" x14ac:dyDescent="0.35">
      <c r="A3" s="62" t="s">
        <v>1</v>
      </c>
      <c r="B3" s="62"/>
      <c r="C3" s="31"/>
      <c r="D3" s="31"/>
      <c r="E3" s="31"/>
      <c r="F3" s="31"/>
      <c r="G3" s="31"/>
      <c r="H3" s="31"/>
      <c r="M3" s="12"/>
    </row>
    <row r="4" spans="1:13" ht="39" customHeight="1" x14ac:dyDescent="0.3">
      <c r="A4" s="8" t="s">
        <v>289</v>
      </c>
      <c r="B4" s="8" t="s">
        <v>287</v>
      </c>
    </row>
    <row r="5" spans="1:13" ht="109.2" x14ac:dyDescent="0.35">
      <c r="A5" s="68" t="s">
        <v>446</v>
      </c>
      <c r="B5" s="69" t="s">
        <v>510</v>
      </c>
    </row>
    <row r="6" spans="1:13" ht="78" x14ac:dyDescent="0.35">
      <c r="A6" s="32" t="s">
        <v>509</v>
      </c>
      <c r="B6" s="69" t="s">
        <v>511</v>
      </c>
    </row>
    <row r="7" spans="1:13" ht="15.6" x14ac:dyDescent="0.35">
      <c r="A7" s="33" t="s">
        <v>199</v>
      </c>
      <c r="B7" s="70" t="s">
        <v>512</v>
      </c>
    </row>
    <row r="8" spans="1:13" ht="15.6" x14ac:dyDescent="0.35">
      <c r="A8" s="34" t="s">
        <v>201</v>
      </c>
      <c r="B8" s="70" t="s">
        <v>513</v>
      </c>
      <c r="E8" t="s">
        <v>200</v>
      </c>
    </row>
    <row r="9" spans="1:13" ht="15.6" x14ac:dyDescent="0.35">
      <c r="A9" s="33" t="s">
        <v>202</v>
      </c>
      <c r="B9" s="70" t="s">
        <v>513</v>
      </c>
    </row>
    <row r="10" spans="1:13" ht="15.6" x14ac:dyDescent="0.35">
      <c r="A10" s="35" t="s">
        <v>507</v>
      </c>
      <c r="B10" s="70" t="s">
        <v>203</v>
      </c>
    </row>
    <row r="11" spans="1:13" ht="140.4" x14ac:dyDescent="0.35">
      <c r="A11" s="35" t="s">
        <v>504</v>
      </c>
      <c r="B11" s="69" t="s">
        <v>508</v>
      </c>
    </row>
    <row r="12" spans="1:13" ht="78.599999999999994" thickBot="1" x14ac:dyDescent="0.4">
      <c r="A12" s="36" t="s">
        <v>204</v>
      </c>
      <c r="B12" s="71" t="s">
        <v>474</v>
      </c>
    </row>
  </sheetData>
  <mergeCells count="3">
    <mergeCell ref="A1:B1"/>
    <mergeCell ref="A2:B2"/>
    <mergeCell ref="A3:B3"/>
  </mergeCells>
  <printOptions horizontalCentered="1"/>
  <pageMargins left="0.45" right="0.45"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58"/>
  <sheetViews>
    <sheetView tabSelected="1" workbookViewId="0">
      <selection sqref="A1:H1"/>
    </sheetView>
  </sheetViews>
  <sheetFormatPr defaultColWidth="9.109375" defaultRowHeight="15.6" x14ac:dyDescent="0.35"/>
  <cols>
    <col min="1" max="1" width="15.5546875" style="19" customWidth="1"/>
    <col min="2" max="2" width="5.6640625" style="19" customWidth="1"/>
    <col min="3" max="3" width="17.5546875" style="1" bestFit="1" customWidth="1"/>
    <col min="4" max="4" width="32.109375" style="1" bestFit="1" customWidth="1"/>
    <col min="5" max="5" width="13.88671875" style="1" bestFit="1" customWidth="1"/>
    <col min="6" max="6" width="13.5546875" style="1" customWidth="1"/>
    <col min="7" max="7" width="73.6640625" style="1" bestFit="1" customWidth="1"/>
    <col min="8" max="8" width="55" style="2" customWidth="1"/>
    <col min="9" max="16384" width="9.109375" style="1"/>
  </cols>
  <sheetData>
    <row r="1" spans="1:13" ht="19.8" x14ac:dyDescent="0.35">
      <c r="A1" s="61" t="s">
        <v>0</v>
      </c>
      <c r="B1" s="61"/>
      <c r="C1" s="61"/>
      <c r="D1" s="61"/>
      <c r="E1" s="61"/>
      <c r="F1" s="61"/>
      <c r="G1" s="61"/>
      <c r="H1" s="61"/>
    </row>
    <row r="2" spans="1:13" ht="19.8" x14ac:dyDescent="0.35">
      <c r="A2" s="61" t="s">
        <v>88</v>
      </c>
      <c r="B2" s="61"/>
      <c r="C2" s="61"/>
      <c r="D2" s="61"/>
      <c r="E2" s="61"/>
      <c r="F2" s="61"/>
      <c r="G2" s="61"/>
      <c r="H2" s="61"/>
    </row>
    <row r="3" spans="1:13" ht="15.75" customHeight="1" x14ac:dyDescent="0.35">
      <c r="A3" s="62" t="s">
        <v>1</v>
      </c>
      <c r="B3" s="62"/>
      <c r="C3" s="62"/>
      <c r="D3" s="62"/>
      <c r="E3" s="62"/>
      <c r="F3" s="62"/>
      <c r="G3" s="62"/>
      <c r="H3" s="62"/>
      <c r="M3" s="12"/>
    </row>
    <row r="4" spans="1:13" s="17" customFormat="1" ht="39" customHeight="1" x14ac:dyDescent="0.4">
      <c r="A4" s="42" t="s">
        <v>472</v>
      </c>
      <c r="B4" s="63"/>
      <c r="C4" s="63"/>
      <c r="D4" s="41"/>
      <c r="E4" s="41"/>
      <c r="F4" s="41"/>
      <c r="G4" s="42" t="s">
        <v>473</v>
      </c>
      <c r="H4" s="43"/>
      <c r="M4" s="18"/>
    </row>
    <row r="5" spans="1:13" ht="16.5" customHeight="1" x14ac:dyDescent="0.35">
      <c r="A5" s="15"/>
      <c r="B5" s="15"/>
      <c r="C5" s="15"/>
      <c r="D5" s="15"/>
      <c r="E5" s="15"/>
      <c r="F5" s="15"/>
      <c r="G5" s="15"/>
      <c r="H5" s="15"/>
      <c r="M5" s="12"/>
    </row>
    <row r="6" spans="1:13" ht="63.75" customHeight="1" x14ac:dyDescent="0.35">
      <c r="A6" s="64" t="s">
        <v>471</v>
      </c>
      <c r="B6" s="64"/>
      <c r="C6" s="64"/>
      <c r="D6" s="64"/>
      <c r="E6" s="64"/>
      <c r="F6" s="64"/>
      <c r="G6" s="64"/>
      <c r="H6" s="64"/>
    </row>
    <row r="7" spans="1:13" s="4" customFormat="1" ht="19.2" customHeight="1" x14ac:dyDescent="0.3">
      <c r="A7" s="6" t="s">
        <v>198</v>
      </c>
      <c r="B7" s="7" t="s">
        <v>52</v>
      </c>
      <c r="C7" s="5" t="s">
        <v>199</v>
      </c>
      <c r="D7" s="14" t="s">
        <v>110</v>
      </c>
      <c r="E7" s="5" t="s">
        <v>202</v>
      </c>
      <c r="F7" s="13" t="s">
        <v>507</v>
      </c>
      <c r="G7" s="14" t="s">
        <v>504</v>
      </c>
      <c r="H7" s="14" t="s">
        <v>286</v>
      </c>
    </row>
    <row r="8" spans="1:13" s="2" customFormat="1" x14ac:dyDescent="0.35">
      <c r="A8" s="49"/>
      <c r="B8" s="50"/>
      <c r="C8" s="51"/>
      <c r="D8" s="58"/>
      <c r="E8" s="57"/>
      <c r="F8" s="52"/>
      <c r="G8" s="59"/>
      <c r="H8" s="60"/>
      <c r="I8" s="53"/>
    </row>
    <row r="9" spans="1:13" s="2" customFormat="1" x14ac:dyDescent="0.35">
      <c r="A9" s="49"/>
      <c r="B9" s="50"/>
      <c r="C9" s="51"/>
      <c r="D9" s="58"/>
      <c r="E9" s="57"/>
      <c r="F9" s="52"/>
      <c r="G9" s="59"/>
      <c r="H9" s="60"/>
      <c r="I9" s="53"/>
    </row>
    <row r="10" spans="1:13" s="2" customFormat="1" x14ac:dyDescent="0.35">
      <c r="A10" s="49"/>
      <c r="B10" s="50"/>
      <c r="C10" s="51"/>
      <c r="D10" s="58"/>
      <c r="E10" s="57"/>
      <c r="F10" s="52"/>
      <c r="G10" s="59"/>
      <c r="H10" s="60"/>
      <c r="I10" s="53"/>
    </row>
    <row r="11" spans="1:13" s="2" customFormat="1" x14ac:dyDescent="0.35">
      <c r="A11" s="49"/>
      <c r="B11" s="50"/>
      <c r="C11" s="51"/>
      <c r="D11" s="58"/>
      <c r="E11" s="57"/>
      <c r="F11" s="52"/>
      <c r="G11" s="59"/>
      <c r="H11" s="60"/>
      <c r="I11" s="53"/>
    </row>
    <row r="12" spans="1:13" s="2" customFormat="1" x14ac:dyDescent="0.35">
      <c r="A12" s="49"/>
      <c r="B12" s="50"/>
      <c r="C12" s="51"/>
      <c r="D12" s="58"/>
      <c r="E12" s="57"/>
      <c r="F12" s="52"/>
      <c r="G12" s="59"/>
      <c r="H12" s="60"/>
      <c r="I12" s="53"/>
    </row>
    <row r="13" spans="1:13" s="2" customFormat="1" x14ac:dyDescent="0.35">
      <c r="A13" s="49"/>
      <c r="B13" s="50"/>
      <c r="C13" s="51"/>
      <c r="D13" s="58"/>
      <c r="E13" s="57"/>
      <c r="F13" s="52"/>
      <c r="G13" s="59"/>
      <c r="H13" s="60"/>
      <c r="I13" s="53"/>
    </row>
    <row r="14" spans="1:13" s="2" customFormat="1" x14ac:dyDescent="0.35">
      <c r="A14" s="49"/>
      <c r="B14" s="50"/>
      <c r="C14" s="51"/>
      <c r="D14" s="58"/>
      <c r="E14" s="57"/>
      <c r="F14" s="52"/>
      <c r="G14" s="59"/>
      <c r="H14" s="60"/>
      <c r="I14" s="53"/>
    </row>
    <row r="15" spans="1:13" s="2" customFormat="1" x14ac:dyDescent="0.35">
      <c r="A15" s="49"/>
      <c r="B15" s="50"/>
      <c r="C15" s="51"/>
      <c r="D15" s="58"/>
      <c r="E15" s="57"/>
      <c r="F15" s="52"/>
      <c r="G15" s="59"/>
      <c r="H15" s="60"/>
      <c r="I15" s="53"/>
    </row>
    <row r="16" spans="1:13" s="2" customFormat="1" x14ac:dyDescent="0.35">
      <c r="A16" s="49"/>
      <c r="B16" s="50"/>
      <c r="C16" s="51"/>
      <c r="D16" s="58"/>
      <c r="E16" s="57"/>
      <c r="F16" s="52"/>
      <c r="G16" s="59"/>
      <c r="H16" s="60"/>
      <c r="I16" s="53"/>
    </row>
    <row r="17" spans="1:9" s="2" customFormat="1" x14ac:dyDescent="0.35">
      <c r="A17" s="49"/>
      <c r="B17" s="50"/>
      <c r="C17" s="51"/>
      <c r="D17" s="58"/>
      <c r="E17" s="57"/>
      <c r="F17" s="52"/>
      <c r="G17" s="59"/>
      <c r="H17" s="60"/>
      <c r="I17" s="53"/>
    </row>
    <row r="18" spans="1:9" s="2" customFormat="1" x14ac:dyDescent="0.35">
      <c r="A18" s="49"/>
      <c r="B18" s="50"/>
      <c r="C18" s="51"/>
      <c r="D18" s="58"/>
      <c r="E18" s="57"/>
      <c r="F18" s="52"/>
      <c r="G18" s="59"/>
      <c r="H18" s="60"/>
      <c r="I18" s="53"/>
    </row>
    <row r="19" spans="1:9" s="2" customFormat="1" x14ac:dyDescent="0.35">
      <c r="A19" s="49"/>
      <c r="B19" s="50"/>
      <c r="C19" s="51"/>
      <c r="D19" s="58"/>
      <c r="E19" s="57"/>
      <c r="F19" s="52"/>
      <c r="G19" s="59"/>
      <c r="H19" s="60"/>
      <c r="I19" s="53"/>
    </row>
    <row r="20" spans="1:9" s="2" customFormat="1" x14ac:dyDescent="0.35">
      <c r="A20" s="49"/>
      <c r="B20" s="50"/>
      <c r="C20" s="51"/>
      <c r="D20" s="58"/>
      <c r="E20" s="57"/>
      <c r="F20" s="52"/>
      <c r="G20" s="59"/>
      <c r="H20" s="60"/>
      <c r="I20" s="53"/>
    </row>
    <row r="21" spans="1:9" s="2" customFormat="1" x14ac:dyDescent="0.35">
      <c r="A21" s="49"/>
      <c r="B21" s="50"/>
      <c r="C21" s="51"/>
      <c r="D21" s="58"/>
      <c r="E21" s="57"/>
      <c r="F21" s="52"/>
      <c r="G21" s="59"/>
      <c r="H21" s="60"/>
      <c r="I21" s="53"/>
    </row>
    <row r="22" spans="1:9" s="2" customFormat="1" x14ac:dyDescent="0.35">
      <c r="A22" s="49"/>
      <c r="B22" s="50"/>
      <c r="C22" s="51"/>
      <c r="D22" s="58"/>
      <c r="E22" s="57"/>
      <c r="F22" s="52"/>
      <c r="G22" s="59"/>
      <c r="H22" s="60"/>
      <c r="I22" s="53"/>
    </row>
    <row r="23" spans="1:9" s="2" customFormat="1" x14ac:dyDescent="0.35">
      <c r="A23" s="49"/>
      <c r="B23" s="50"/>
      <c r="C23" s="51"/>
      <c r="D23" s="58"/>
      <c r="E23" s="57"/>
      <c r="F23" s="52"/>
      <c r="G23" s="59"/>
      <c r="H23" s="60"/>
      <c r="I23" s="53"/>
    </row>
    <row r="24" spans="1:9" s="2" customFormat="1" x14ac:dyDescent="0.35">
      <c r="A24" s="49"/>
      <c r="B24" s="50"/>
      <c r="C24" s="51"/>
      <c r="D24" s="58"/>
      <c r="E24" s="57"/>
      <c r="F24" s="52"/>
      <c r="G24" s="59"/>
      <c r="H24" s="60"/>
      <c r="I24" s="53"/>
    </row>
    <row r="25" spans="1:9" s="2" customFormat="1" x14ac:dyDescent="0.35">
      <c r="A25" s="49"/>
      <c r="B25" s="50"/>
      <c r="C25" s="51"/>
      <c r="D25" s="58"/>
      <c r="E25" s="57"/>
      <c r="F25" s="52"/>
      <c r="G25" s="59"/>
      <c r="H25" s="60"/>
      <c r="I25" s="53"/>
    </row>
    <row r="26" spans="1:9" s="2" customFormat="1" x14ac:dyDescent="0.35">
      <c r="A26" s="49"/>
      <c r="B26" s="50"/>
      <c r="C26" s="51"/>
      <c r="D26" s="58"/>
      <c r="E26" s="57"/>
      <c r="F26" s="52"/>
      <c r="G26" s="59"/>
      <c r="H26" s="60"/>
      <c r="I26" s="53"/>
    </row>
    <row r="27" spans="1:9" s="2" customFormat="1" x14ac:dyDescent="0.35">
      <c r="A27" s="49"/>
      <c r="B27" s="50"/>
      <c r="C27" s="51"/>
      <c r="D27" s="58"/>
      <c r="E27" s="57"/>
      <c r="F27" s="52"/>
      <c r="G27" s="59"/>
      <c r="H27" s="60"/>
      <c r="I27" s="53"/>
    </row>
    <row r="28" spans="1:9" s="2" customFormat="1" x14ac:dyDescent="0.35">
      <c r="A28" s="49"/>
      <c r="B28" s="50"/>
      <c r="C28" s="51"/>
      <c r="D28" s="58"/>
      <c r="E28" s="57"/>
      <c r="F28" s="52"/>
      <c r="G28" s="59"/>
      <c r="H28" s="60"/>
      <c r="I28" s="53"/>
    </row>
    <row r="29" spans="1:9" s="2" customFormat="1" x14ac:dyDescent="0.35">
      <c r="A29" s="49"/>
      <c r="B29" s="50"/>
      <c r="C29" s="51"/>
      <c r="D29" s="58"/>
      <c r="E29" s="57"/>
      <c r="F29" s="52"/>
      <c r="G29" s="59"/>
      <c r="H29" s="60"/>
      <c r="I29" s="53"/>
    </row>
    <row r="30" spans="1:9" s="2" customFormat="1" x14ac:dyDescent="0.35">
      <c r="A30" s="49"/>
      <c r="B30" s="50"/>
      <c r="C30" s="51"/>
      <c r="D30" s="58"/>
      <c r="E30" s="57"/>
      <c r="F30" s="52"/>
      <c r="G30" s="59"/>
      <c r="H30" s="60"/>
      <c r="I30" s="53"/>
    </row>
    <row r="31" spans="1:9" s="2" customFormat="1" x14ac:dyDescent="0.35">
      <c r="A31" s="49"/>
      <c r="B31" s="50"/>
      <c r="C31" s="51"/>
      <c r="D31" s="58"/>
      <c r="E31" s="57"/>
      <c r="F31" s="52"/>
      <c r="G31" s="59"/>
      <c r="H31" s="60"/>
      <c r="I31" s="53"/>
    </row>
    <row r="32" spans="1:9" s="2" customFormat="1" x14ac:dyDescent="0.35">
      <c r="A32" s="49"/>
      <c r="B32" s="50"/>
      <c r="C32" s="51"/>
      <c r="D32" s="58"/>
      <c r="E32" s="57"/>
      <c r="F32" s="52"/>
      <c r="G32" s="59"/>
      <c r="H32" s="60"/>
      <c r="I32" s="53"/>
    </row>
    <row r="33" spans="1:9" s="2" customFormat="1" x14ac:dyDescent="0.35">
      <c r="A33" s="49"/>
      <c r="B33" s="50"/>
      <c r="C33" s="51"/>
      <c r="D33" s="58"/>
      <c r="E33" s="57"/>
      <c r="F33" s="52"/>
      <c r="G33" s="59"/>
      <c r="H33" s="60"/>
      <c r="I33" s="53"/>
    </row>
    <row r="34" spans="1:9" s="2" customFormat="1" x14ac:dyDescent="0.35">
      <c r="A34" s="49"/>
      <c r="B34" s="50"/>
      <c r="C34" s="51"/>
      <c r="D34" s="58"/>
      <c r="E34" s="57"/>
      <c r="F34" s="52"/>
      <c r="G34" s="59"/>
      <c r="H34" s="60"/>
      <c r="I34" s="53"/>
    </row>
    <row r="35" spans="1:9" s="2" customFormat="1" x14ac:dyDescent="0.35">
      <c r="A35" s="49"/>
      <c r="B35" s="50"/>
      <c r="C35" s="51"/>
      <c r="D35" s="58"/>
      <c r="E35" s="57"/>
      <c r="F35" s="52"/>
      <c r="G35" s="59"/>
      <c r="H35" s="60"/>
      <c r="I35" s="53"/>
    </row>
    <row r="36" spans="1:9" s="2" customFormat="1" x14ac:dyDescent="0.35">
      <c r="A36" s="49"/>
      <c r="B36" s="50"/>
      <c r="C36" s="51"/>
      <c r="D36" s="58"/>
      <c r="E36" s="57"/>
      <c r="F36" s="52"/>
      <c r="G36" s="59"/>
      <c r="H36" s="60"/>
      <c r="I36" s="53"/>
    </row>
    <row r="37" spans="1:9" s="2" customFormat="1" x14ac:dyDescent="0.35">
      <c r="A37" s="49"/>
      <c r="B37" s="50"/>
      <c r="C37" s="51"/>
      <c r="D37" s="58"/>
      <c r="E37" s="57"/>
      <c r="F37" s="52"/>
      <c r="G37" s="59"/>
      <c r="H37" s="60"/>
      <c r="I37" s="53"/>
    </row>
    <row r="38" spans="1:9" s="2" customFormat="1" x14ac:dyDescent="0.35">
      <c r="A38" s="49"/>
      <c r="B38" s="50"/>
      <c r="C38" s="51"/>
      <c r="D38" s="58"/>
      <c r="E38" s="57"/>
      <c r="F38" s="52"/>
      <c r="G38" s="59"/>
      <c r="H38" s="60"/>
      <c r="I38" s="53"/>
    </row>
    <row r="39" spans="1:9" s="2" customFormat="1" x14ac:dyDescent="0.35">
      <c r="A39" s="49"/>
      <c r="B39" s="50"/>
      <c r="C39" s="51"/>
      <c r="D39" s="58"/>
      <c r="E39" s="57"/>
      <c r="F39" s="52"/>
      <c r="G39" s="59"/>
      <c r="H39" s="60"/>
      <c r="I39" s="53"/>
    </row>
    <row r="40" spans="1:9" s="2" customFormat="1" x14ac:dyDescent="0.35">
      <c r="A40" s="49"/>
      <c r="B40" s="50"/>
      <c r="C40" s="51"/>
      <c r="D40" s="58"/>
      <c r="E40" s="57"/>
      <c r="F40" s="52"/>
      <c r="G40" s="59"/>
      <c r="H40" s="60"/>
      <c r="I40" s="53"/>
    </row>
    <row r="41" spans="1:9" s="2" customFormat="1" x14ac:dyDescent="0.35">
      <c r="A41" s="49"/>
      <c r="B41" s="50"/>
      <c r="C41" s="51"/>
      <c r="D41" s="58"/>
      <c r="E41" s="57"/>
      <c r="F41" s="52"/>
      <c r="G41" s="59"/>
      <c r="H41" s="60"/>
      <c r="I41" s="53"/>
    </row>
    <row r="42" spans="1:9" s="2" customFormat="1" x14ac:dyDescent="0.35">
      <c r="A42" s="49"/>
      <c r="B42" s="50"/>
      <c r="C42" s="51"/>
      <c r="D42" s="58"/>
      <c r="E42" s="57"/>
      <c r="F42" s="52"/>
      <c r="G42" s="59"/>
      <c r="H42" s="60"/>
      <c r="I42" s="53"/>
    </row>
    <row r="43" spans="1:9" s="2" customFormat="1" x14ac:dyDescent="0.35">
      <c r="A43" s="49"/>
      <c r="B43" s="50"/>
      <c r="C43" s="51"/>
      <c r="D43" s="58"/>
      <c r="E43" s="57"/>
      <c r="F43" s="52"/>
      <c r="G43" s="59"/>
      <c r="H43" s="60"/>
      <c r="I43" s="53"/>
    </row>
    <row r="44" spans="1:9" s="2" customFormat="1" x14ac:dyDescent="0.35">
      <c r="A44" s="49"/>
      <c r="B44" s="50"/>
      <c r="C44" s="51"/>
      <c r="D44" s="58"/>
      <c r="E44" s="57"/>
      <c r="F44" s="52"/>
      <c r="G44" s="59"/>
      <c r="H44" s="60"/>
      <c r="I44" s="53"/>
    </row>
    <row r="45" spans="1:9" s="2" customFormat="1" x14ac:dyDescent="0.35">
      <c r="A45" s="49"/>
      <c r="B45" s="50"/>
      <c r="C45" s="51"/>
      <c r="D45" s="58"/>
      <c r="E45" s="57"/>
      <c r="F45" s="52"/>
      <c r="G45" s="59"/>
      <c r="H45" s="60"/>
      <c r="I45" s="53"/>
    </row>
    <row r="46" spans="1:9" s="2" customFormat="1" x14ac:dyDescent="0.35">
      <c r="A46" s="49"/>
      <c r="B46" s="50"/>
      <c r="C46" s="51"/>
      <c r="D46" s="58"/>
      <c r="E46" s="57"/>
      <c r="F46" s="52"/>
      <c r="G46" s="59"/>
      <c r="H46" s="60"/>
      <c r="I46" s="53"/>
    </row>
    <row r="47" spans="1:9" s="2" customFormat="1" x14ac:dyDescent="0.35">
      <c r="A47" s="49"/>
      <c r="B47" s="50"/>
      <c r="C47" s="51"/>
      <c r="D47" s="58"/>
      <c r="E47" s="57"/>
      <c r="F47" s="52"/>
      <c r="G47" s="59"/>
      <c r="H47" s="60"/>
      <c r="I47" s="53"/>
    </row>
    <row r="48" spans="1:9" s="2" customFormat="1" x14ac:dyDescent="0.35">
      <c r="A48" s="49"/>
      <c r="B48" s="50"/>
      <c r="C48" s="51"/>
      <c r="D48" s="58"/>
      <c r="E48" s="57"/>
      <c r="F48" s="52"/>
      <c r="G48" s="59"/>
      <c r="H48" s="60"/>
      <c r="I48" s="53"/>
    </row>
    <row r="49" spans="1:9" s="2" customFormat="1" x14ac:dyDescent="0.35">
      <c r="A49" s="49"/>
      <c r="B49" s="50"/>
      <c r="C49" s="51"/>
      <c r="D49" s="58"/>
      <c r="E49" s="57"/>
      <c r="F49" s="52"/>
      <c r="G49" s="59"/>
      <c r="H49" s="60"/>
      <c r="I49" s="53"/>
    </row>
    <row r="50" spans="1:9" s="2" customFormat="1" x14ac:dyDescent="0.35">
      <c r="A50" s="49"/>
      <c r="B50" s="50"/>
      <c r="C50" s="51"/>
      <c r="D50" s="58"/>
      <c r="E50" s="57"/>
      <c r="F50" s="52"/>
      <c r="G50" s="59"/>
      <c r="H50" s="60"/>
      <c r="I50" s="53"/>
    </row>
    <row r="51" spans="1:9" s="2" customFormat="1" x14ac:dyDescent="0.35">
      <c r="A51" s="49"/>
      <c r="B51" s="50"/>
      <c r="C51" s="51"/>
      <c r="D51" s="58"/>
      <c r="E51" s="57"/>
      <c r="F51" s="52"/>
      <c r="G51" s="59"/>
      <c r="H51" s="60"/>
      <c r="I51" s="53"/>
    </row>
    <row r="52" spans="1:9" s="2" customFormat="1" x14ac:dyDescent="0.35">
      <c r="A52" s="49"/>
      <c r="B52" s="50"/>
      <c r="C52" s="51"/>
      <c r="D52" s="58"/>
      <c r="E52" s="57"/>
      <c r="F52" s="52"/>
      <c r="G52" s="59"/>
      <c r="H52" s="60"/>
      <c r="I52" s="53"/>
    </row>
    <row r="53" spans="1:9" s="2" customFormat="1" x14ac:dyDescent="0.35">
      <c r="A53" s="49"/>
      <c r="B53" s="50"/>
      <c r="C53" s="51"/>
      <c r="D53" s="58"/>
      <c r="E53" s="57"/>
      <c r="F53" s="52"/>
      <c r="G53" s="59"/>
      <c r="H53" s="60"/>
      <c r="I53" s="53"/>
    </row>
    <row r="54" spans="1:9" s="2" customFormat="1" x14ac:dyDescent="0.35">
      <c r="A54" s="49"/>
      <c r="B54" s="50"/>
      <c r="C54" s="51"/>
      <c r="D54" s="58"/>
      <c r="E54" s="57"/>
      <c r="F54" s="52"/>
      <c r="G54" s="59"/>
      <c r="H54" s="60"/>
      <c r="I54" s="53"/>
    </row>
    <row r="55" spans="1:9" s="2" customFormat="1" x14ac:dyDescent="0.35">
      <c r="A55" s="49"/>
      <c r="B55" s="50"/>
      <c r="C55" s="51"/>
      <c r="D55" s="58"/>
      <c r="E55" s="57"/>
      <c r="F55" s="52"/>
      <c r="G55" s="59"/>
      <c r="H55" s="60"/>
      <c r="I55" s="53"/>
    </row>
    <row r="56" spans="1:9" s="2" customFormat="1" x14ac:dyDescent="0.35">
      <c r="A56" s="49"/>
      <c r="B56" s="50"/>
      <c r="C56" s="51"/>
      <c r="D56" s="58"/>
      <c r="E56" s="57"/>
      <c r="F56" s="52"/>
      <c r="G56" s="59"/>
      <c r="H56" s="60"/>
      <c r="I56" s="53"/>
    </row>
    <row r="57" spans="1:9" s="2" customFormat="1" x14ac:dyDescent="0.35">
      <c r="A57" s="49"/>
      <c r="B57" s="50"/>
      <c r="C57" s="51"/>
      <c r="D57" s="58"/>
      <c r="E57" s="57"/>
      <c r="F57" s="52"/>
      <c r="G57" s="59"/>
      <c r="H57" s="60"/>
      <c r="I57" s="53"/>
    </row>
    <row r="58" spans="1:9" s="2" customFormat="1" x14ac:dyDescent="0.35">
      <c r="A58" s="74" t="s">
        <v>506</v>
      </c>
      <c r="B58" s="74"/>
      <c r="C58" s="74"/>
      <c r="D58" s="74"/>
      <c r="E58" s="74"/>
      <c r="F58" s="75">
        <f>SUM(F8:F57)</f>
        <v>0</v>
      </c>
      <c r="G58" s="73" t="s">
        <v>514</v>
      </c>
    </row>
  </sheetData>
  <mergeCells count="6">
    <mergeCell ref="A1:H1"/>
    <mergeCell ref="A2:H2"/>
    <mergeCell ref="A3:H3"/>
    <mergeCell ref="B4:C4"/>
    <mergeCell ref="A6:H6"/>
    <mergeCell ref="A58:E58"/>
  </mergeCells>
  <dataValidations count="1">
    <dataValidation type="list" allowBlank="1" showInputMessage="1" promptTitle="Fund ID - " prompt="enter or pick from list" sqref="C8:C57">
      <formula1>Fund</formula1>
    </dataValidation>
  </dataValidations>
  <printOptions horizontalCentered="1"/>
  <pageMargins left="0.25" right="0.25" top="0.25" bottom="0.25" header="0.3" footer="0.3"/>
  <pageSetup paperSize="5" scale="76" fitToHeight="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promptTitle="Vendor or Governmental Entity" prompt="enter or pick from list">
          <x14:formula1>
            <xm:f>'Vendors used in past'!$F$3:$F$100</xm:f>
          </x14:formula1>
          <xm:sqref>G8:G57</xm:sqref>
        </x14:dataValidation>
        <x14:dataValidation type="list" allowBlank="1" showInputMessage="1" showErrorMessage="1">
          <x14:formula1>
            <xm:f>'JAC entities (2)'!$B$2:$B$56</xm:f>
          </x14:formula1>
          <xm:sqref>B4</xm:sqref>
        </x14:dataValidation>
        <x14:dataValidation type="list" allowBlank="1" showInputMessage="1" promptTitle="Object Code - " prompt="enter or pick from list - list is not all inclusive">
          <x14:formula1>
            <xm:f>'Object Code'!$C$2:$C$20</xm:f>
          </x14:formula1>
          <xm:sqref>D8:D57</xm:sqref>
        </x14:dataValidation>
        <x14:dataValidation type="list" allowBlank="1" showInputMessage="1" promptTitle="Category - " prompt="enter or pick from list">
          <x14:formula1>
            <xm:f>'Revenue Categories'!$C$3:$C$17</xm:f>
          </x14:formula1>
          <xm:sqref>E8:E57</xm:sqref>
        </x14:dataValidation>
        <x14:dataValidation type="list" allowBlank="1" showInputMessage="1" promptTitle="Reason funds are owed to JRO" prompt="enter or pick from list">
          <x14:formula1>
            <xm:f>'Examples-why funds are owed'!$A$2:$A$23</xm:f>
          </x14:formula1>
          <xm:sqref>H8:H57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6"/>
  <sheetViews>
    <sheetView topLeftCell="A23" workbookViewId="0">
      <selection sqref="A1:C56"/>
    </sheetView>
  </sheetViews>
  <sheetFormatPr defaultColWidth="9.109375" defaultRowHeight="14.4" x14ac:dyDescent="0.3"/>
  <cols>
    <col min="1" max="1" width="49.5546875" style="37" bestFit="1" customWidth="1"/>
    <col min="2" max="2" width="10.33203125" style="37" bestFit="1" customWidth="1"/>
    <col min="3" max="16384" width="9.109375" style="37"/>
  </cols>
  <sheetData>
    <row r="1" spans="1:4" ht="25.8" x14ac:dyDescent="0.5">
      <c r="A1" s="40" t="s">
        <v>449</v>
      </c>
      <c r="B1" s="39" t="s">
        <v>448</v>
      </c>
      <c r="C1" s="37" t="s">
        <v>447</v>
      </c>
      <c r="D1" s="37" t="s">
        <v>446</v>
      </c>
    </row>
    <row r="2" spans="1:4" x14ac:dyDescent="0.3">
      <c r="A2" s="37" t="s">
        <v>445</v>
      </c>
      <c r="B2" s="37" t="s">
        <v>444</v>
      </c>
      <c r="C2" s="38" t="s">
        <v>443</v>
      </c>
    </row>
    <row r="3" spans="1:4" x14ac:dyDescent="0.3">
      <c r="A3" s="37" t="s">
        <v>442</v>
      </c>
      <c r="B3" s="37" t="s">
        <v>441</v>
      </c>
      <c r="C3" s="38" t="s">
        <v>440</v>
      </c>
    </row>
    <row r="4" spans="1:4" x14ac:dyDescent="0.3">
      <c r="A4" s="37" t="s">
        <v>439</v>
      </c>
      <c r="B4" s="37" t="s">
        <v>438</v>
      </c>
      <c r="C4" s="38" t="s">
        <v>437</v>
      </c>
    </row>
    <row r="5" spans="1:4" x14ac:dyDescent="0.3">
      <c r="A5" s="37" t="s">
        <v>436</v>
      </c>
      <c r="B5" s="37" t="s">
        <v>435</v>
      </c>
      <c r="C5" t="s">
        <v>434</v>
      </c>
    </row>
    <row r="6" spans="1:4" x14ac:dyDescent="0.3">
      <c r="A6" s="37" t="s">
        <v>433</v>
      </c>
      <c r="B6" s="37" t="s">
        <v>432</v>
      </c>
      <c r="C6" t="s">
        <v>431</v>
      </c>
    </row>
    <row r="7" spans="1:4" x14ac:dyDescent="0.3">
      <c r="A7" s="37" t="s">
        <v>430</v>
      </c>
      <c r="B7" s="37" t="s">
        <v>429</v>
      </c>
      <c r="C7" t="s">
        <v>428</v>
      </c>
    </row>
    <row r="8" spans="1:4" x14ac:dyDescent="0.3">
      <c r="A8" s="37" t="s">
        <v>427</v>
      </c>
      <c r="B8" s="37" t="s">
        <v>378</v>
      </c>
      <c r="C8" t="s">
        <v>426</v>
      </c>
    </row>
    <row r="9" spans="1:4" x14ac:dyDescent="0.3">
      <c r="A9" s="37" t="s">
        <v>425</v>
      </c>
      <c r="B9" s="37" t="s">
        <v>424</v>
      </c>
      <c r="C9" t="s">
        <v>423</v>
      </c>
    </row>
    <row r="10" spans="1:4" x14ac:dyDescent="0.3">
      <c r="A10" s="37" t="s">
        <v>422</v>
      </c>
      <c r="B10" s="37" t="s">
        <v>421</v>
      </c>
      <c r="C10" t="s">
        <v>420</v>
      </c>
    </row>
    <row r="11" spans="1:4" x14ac:dyDescent="0.3">
      <c r="A11" s="37" t="s">
        <v>419</v>
      </c>
      <c r="B11" s="37" t="s">
        <v>418</v>
      </c>
      <c r="C11" t="s">
        <v>417</v>
      </c>
    </row>
    <row r="12" spans="1:4" x14ac:dyDescent="0.3">
      <c r="A12" s="37" t="s">
        <v>416</v>
      </c>
      <c r="B12" s="37" t="s">
        <v>415</v>
      </c>
      <c r="C12" t="s">
        <v>414</v>
      </c>
    </row>
    <row r="13" spans="1:4" x14ac:dyDescent="0.3">
      <c r="A13" s="37" t="s">
        <v>376</v>
      </c>
      <c r="B13" s="37" t="s">
        <v>375</v>
      </c>
      <c r="C13" t="s">
        <v>413</v>
      </c>
    </row>
    <row r="14" spans="1:4" x14ac:dyDescent="0.3">
      <c r="A14" s="37" t="s">
        <v>412</v>
      </c>
      <c r="B14" s="37" t="s">
        <v>411</v>
      </c>
      <c r="C14" t="s">
        <v>410</v>
      </c>
    </row>
    <row r="15" spans="1:4" x14ac:dyDescent="0.3">
      <c r="A15" s="37" t="s">
        <v>409</v>
      </c>
      <c r="B15" s="37" t="s">
        <v>408</v>
      </c>
      <c r="C15" t="s">
        <v>407</v>
      </c>
    </row>
    <row r="16" spans="1:4" x14ac:dyDescent="0.3">
      <c r="A16" s="37" t="s">
        <v>373</v>
      </c>
      <c r="B16" s="37" t="s">
        <v>372</v>
      </c>
      <c r="C16" t="s">
        <v>406</v>
      </c>
    </row>
    <row r="17" spans="1:3" x14ac:dyDescent="0.3">
      <c r="A17" s="37" t="s">
        <v>370</v>
      </c>
      <c r="B17" s="37" t="s">
        <v>369</v>
      </c>
      <c r="C17" t="s">
        <v>405</v>
      </c>
    </row>
    <row r="18" spans="1:3" x14ac:dyDescent="0.3">
      <c r="A18" s="37" t="s">
        <v>404</v>
      </c>
      <c r="B18" s="37" t="s">
        <v>403</v>
      </c>
      <c r="C18" t="s">
        <v>402</v>
      </c>
    </row>
    <row r="19" spans="1:3" x14ac:dyDescent="0.3">
      <c r="A19" s="37" t="s">
        <v>401</v>
      </c>
      <c r="B19" s="37" t="s">
        <v>400</v>
      </c>
      <c r="C19" t="s">
        <v>399</v>
      </c>
    </row>
    <row r="20" spans="1:3" x14ac:dyDescent="0.3">
      <c r="A20" s="37" t="s">
        <v>398</v>
      </c>
      <c r="B20" s="37" t="s">
        <v>397</v>
      </c>
      <c r="C20" t="s">
        <v>396</v>
      </c>
    </row>
    <row r="21" spans="1:3" x14ac:dyDescent="0.3">
      <c r="A21" s="37" t="s">
        <v>367</v>
      </c>
      <c r="B21" s="37" t="s">
        <v>366</v>
      </c>
      <c r="C21" t="s">
        <v>395</v>
      </c>
    </row>
    <row r="22" spans="1:3" x14ac:dyDescent="0.3">
      <c r="A22" s="37" t="s">
        <v>394</v>
      </c>
      <c r="B22" s="37" t="s">
        <v>393</v>
      </c>
      <c r="C22" t="s">
        <v>392</v>
      </c>
    </row>
    <row r="23" spans="1:3" x14ac:dyDescent="0.3">
      <c r="A23" s="37" t="s">
        <v>391</v>
      </c>
      <c r="B23" s="37" t="s">
        <v>390</v>
      </c>
      <c r="C23" t="s">
        <v>389</v>
      </c>
    </row>
    <row r="24" spans="1:3" x14ac:dyDescent="0.3">
      <c r="A24" s="37" t="s">
        <v>388</v>
      </c>
      <c r="B24" s="37" t="s">
        <v>387</v>
      </c>
      <c r="C24" t="s">
        <v>386</v>
      </c>
    </row>
    <row r="25" spans="1:3" x14ac:dyDescent="0.3">
      <c r="A25" s="37" t="s">
        <v>385</v>
      </c>
      <c r="B25" s="37" t="s">
        <v>384</v>
      </c>
      <c r="C25" t="s">
        <v>383</v>
      </c>
    </row>
    <row r="26" spans="1:3" x14ac:dyDescent="0.3">
      <c r="A26" s="37" t="s">
        <v>382</v>
      </c>
      <c r="B26" s="37" t="s">
        <v>381</v>
      </c>
      <c r="C26" t="s">
        <v>380</v>
      </c>
    </row>
    <row r="27" spans="1:3" x14ac:dyDescent="0.3">
      <c r="A27" s="37" t="s">
        <v>379</v>
      </c>
      <c r="B27" s="37" t="s">
        <v>378</v>
      </c>
      <c r="C27" s="16" t="s">
        <v>377</v>
      </c>
    </row>
    <row r="28" spans="1:3" x14ac:dyDescent="0.3">
      <c r="A28" s="37" t="s">
        <v>376</v>
      </c>
      <c r="B28" s="37" t="s">
        <v>375</v>
      </c>
      <c r="C28" s="16" t="s">
        <v>374</v>
      </c>
    </row>
    <row r="29" spans="1:3" x14ac:dyDescent="0.3">
      <c r="A29" s="37" t="s">
        <v>373</v>
      </c>
      <c r="B29" s="37" t="s">
        <v>372</v>
      </c>
      <c r="C29" t="s">
        <v>371</v>
      </c>
    </row>
    <row r="30" spans="1:3" x14ac:dyDescent="0.3">
      <c r="A30" s="37" t="s">
        <v>370</v>
      </c>
      <c r="B30" s="37" t="s">
        <v>369</v>
      </c>
      <c r="C30" s="16" t="s">
        <v>368</v>
      </c>
    </row>
    <row r="31" spans="1:3" x14ac:dyDescent="0.3">
      <c r="A31" s="37" t="s">
        <v>367</v>
      </c>
      <c r="B31" s="37" t="s">
        <v>366</v>
      </c>
      <c r="C31" t="s">
        <v>365</v>
      </c>
    </row>
    <row r="32" spans="1:3" x14ac:dyDescent="0.3">
      <c r="A32" s="37" t="s">
        <v>364</v>
      </c>
      <c r="B32" s="37" t="s">
        <v>363</v>
      </c>
      <c r="C32" t="s">
        <v>362</v>
      </c>
    </row>
    <row r="33" spans="1:3" x14ac:dyDescent="0.3">
      <c r="A33" s="37" t="s">
        <v>361</v>
      </c>
      <c r="B33" s="37" t="s">
        <v>360</v>
      </c>
      <c r="C33" t="s">
        <v>359</v>
      </c>
    </row>
    <row r="34" spans="1:3" x14ac:dyDescent="0.3">
      <c r="A34" s="37" t="s">
        <v>358</v>
      </c>
      <c r="B34" s="37" t="s">
        <v>357</v>
      </c>
      <c r="C34" t="s">
        <v>356</v>
      </c>
    </row>
    <row r="35" spans="1:3" x14ac:dyDescent="0.3">
      <c r="A35" s="37" t="s">
        <v>355</v>
      </c>
      <c r="B35" s="37" t="s">
        <v>354</v>
      </c>
      <c r="C35" t="s">
        <v>353</v>
      </c>
    </row>
    <row r="36" spans="1:3" x14ac:dyDescent="0.3">
      <c r="A36" s="37" t="s">
        <v>352</v>
      </c>
      <c r="B36" s="37" t="s">
        <v>351</v>
      </c>
      <c r="C36" t="s">
        <v>350</v>
      </c>
    </row>
    <row r="37" spans="1:3" x14ac:dyDescent="0.3">
      <c r="A37" s="37" t="s">
        <v>349</v>
      </c>
      <c r="B37" s="37" t="s">
        <v>348</v>
      </c>
      <c r="C37" t="s">
        <v>347</v>
      </c>
    </row>
    <row r="38" spans="1:3" x14ac:dyDescent="0.3">
      <c r="A38" s="37" t="s">
        <v>346</v>
      </c>
      <c r="B38" s="37" t="s">
        <v>345</v>
      </c>
      <c r="C38" t="s">
        <v>344</v>
      </c>
    </row>
    <row r="39" spans="1:3" x14ac:dyDescent="0.3">
      <c r="A39" s="37" t="s">
        <v>343</v>
      </c>
      <c r="B39" s="37" t="s">
        <v>342</v>
      </c>
      <c r="C39" t="s">
        <v>341</v>
      </c>
    </row>
    <row r="40" spans="1:3" x14ac:dyDescent="0.3">
      <c r="A40" s="37" t="s">
        <v>340</v>
      </c>
      <c r="B40" s="37" t="s">
        <v>339</v>
      </c>
      <c r="C40" t="s">
        <v>338</v>
      </c>
    </row>
    <row r="41" spans="1:3" x14ac:dyDescent="0.3">
      <c r="A41" s="37" t="s">
        <v>337</v>
      </c>
      <c r="B41" s="37" t="s">
        <v>336</v>
      </c>
      <c r="C41" t="s">
        <v>335</v>
      </c>
    </row>
    <row r="42" spans="1:3" x14ac:dyDescent="0.3">
      <c r="A42" s="37" t="s">
        <v>334</v>
      </c>
      <c r="B42" s="37" t="s">
        <v>333</v>
      </c>
      <c r="C42" t="s">
        <v>332</v>
      </c>
    </row>
    <row r="43" spans="1:3" x14ac:dyDescent="0.3">
      <c r="A43" s="37" t="s">
        <v>331</v>
      </c>
      <c r="B43" s="37" t="s">
        <v>330</v>
      </c>
      <c r="C43" t="s">
        <v>329</v>
      </c>
    </row>
    <row r="44" spans="1:3" x14ac:dyDescent="0.3">
      <c r="A44" s="37" t="s">
        <v>328</v>
      </c>
      <c r="B44" s="37" t="s">
        <v>327</v>
      </c>
      <c r="C44" t="s">
        <v>326</v>
      </c>
    </row>
    <row r="45" spans="1:3" x14ac:dyDescent="0.3">
      <c r="A45" s="37" t="s">
        <v>325</v>
      </c>
      <c r="B45" s="37" t="s">
        <v>324</v>
      </c>
      <c r="C45" t="s">
        <v>323</v>
      </c>
    </row>
    <row r="46" spans="1:3" x14ac:dyDescent="0.3">
      <c r="A46" s="37" t="s">
        <v>322</v>
      </c>
      <c r="B46" s="37" t="s">
        <v>321</v>
      </c>
      <c r="C46" t="s">
        <v>320</v>
      </c>
    </row>
    <row r="47" spans="1:3" x14ac:dyDescent="0.3">
      <c r="A47" s="37" t="s">
        <v>319</v>
      </c>
      <c r="B47" s="37" t="s">
        <v>318</v>
      </c>
      <c r="C47" t="s">
        <v>317</v>
      </c>
    </row>
    <row r="48" spans="1:3" x14ac:dyDescent="0.3">
      <c r="A48" s="37" t="s">
        <v>316</v>
      </c>
      <c r="B48" s="37" t="s">
        <v>315</v>
      </c>
      <c r="C48" t="s">
        <v>314</v>
      </c>
    </row>
    <row r="49" spans="1:3" x14ac:dyDescent="0.3">
      <c r="A49" s="37" t="s">
        <v>313</v>
      </c>
      <c r="B49" s="37" t="s">
        <v>312</v>
      </c>
      <c r="C49" t="s">
        <v>311</v>
      </c>
    </row>
    <row r="50" spans="1:3" x14ac:dyDescent="0.3">
      <c r="A50" s="37" t="s">
        <v>310</v>
      </c>
      <c r="B50" s="37" t="s">
        <v>309</v>
      </c>
      <c r="C50" t="s">
        <v>308</v>
      </c>
    </row>
    <row r="51" spans="1:3" x14ac:dyDescent="0.3">
      <c r="A51" s="37" t="s">
        <v>307</v>
      </c>
      <c r="B51" s="37" t="s">
        <v>306</v>
      </c>
      <c r="C51" t="s">
        <v>305</v>
      </c>
    </row>
    <row r="52" spans="1:3" x14ac:dyDescent="0.3">
      <c r="A52" s="37" t="s">
        <v>304</v>
      </c>
      <c r="B52" s="37" t="s">
        <v>303</v>
      </c>
      <c r="C52" t="s">
        <v>302</v>
      </c>
    </row>
    <row r="53" spans="1:3" x14ac:dyDescent="0.3">
      <c r="A53" s="37" t="s">
        <v>301</v>
      </c>
      <c r="B53" s="37" t="s">
        <v>300</v>
      </c>
      <c r="C53" t="s">
        <v>299</v>
      </c>
    </row>
    <row r="54" spans="1:3" x14ac:dyDescent="0.3">
      <c r="A54" s="37" t="s">
        <v>298</v>
      </c>
      <c r="B54" s="37" t="s">
        <v>297</v>
      </c>
      <c r="C54" t="s">
        <v>296</v>
      </c>
    </row>
    <row r="55" spans="1:3" x14ac:dyDescent="0.3">
      <c r="A55" s="37" t="s">
        <v>295</v>
      </c>
      <c r="B55" s="37" t="s">
        <v>294</v>
      </c>
      <c r="C55" t="s">
        <v>293</v>
      </c>
    </row>
    <row r="56" spans="1:3" x14ac:dyDescent="0.3">
      <c r="A56" s="37" t="s">
        <v>292</v>
      </c>
      <c r="B56" s="37" t="s">
        <v>291</v>
      </c>
      <c r="C56" t="s">
        <v>290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C10"/>
  <sheetViews>
    <sheetView topLeftCell="B1" workbookViewId="0">
      <selection activeCell="I22" sqref="I22"/>
    </sheetView>
  </sheetViews>
  <sheetFormatPr defaultRowHeight="14.4" x14ac:dyDescent="0.3"/>
  <cols>
    <col min="1" max="1" width="22" hidden="1" customWidth="1"/>
    <col min="3" max="3" width="56.88671875" bestFit="1" customWidth="1"/>
  </cols>
  <sheetData>
    <row r="1" spans="1:3" ht="31.2" x14ac:dyDescent="0.3">
      <c r="A1" t="s">
        <v>73</v>
      </c>
      <c r="B1" s="8" t="s">
        <v>48</v>
      </c>
      <c r="C1" s="8" t="s">
        <v>49</v>
      </c>
    </row>
    <row r="2" spans="1:3" ht="15.6" x14ac:dyDescent="0.3">
      <c r="A2" t="str">
        <f>+B2&amp;" General Revenue"</f>
        <v>000XXX General Revenue</v>
      </c>
      <c r="B2" s="9" t="s">
        <v>50</v>
      </c>
      <c r="C2" s="9" t="s">
        <v>51</v>
      </c>
    </row>
    <row r="3" spans="1:3" ht="15.6" x14ac:dyDescent="0.3">
      <c r="A3" t="str">
        <f>+B3&amp;" SA Revenue TF"</f>
        <v>058XXX SA Revenue TF</v>
      </c>
      <c r="B3" s="9" t="s">
        <v>2</v>
      </c>
      <c r="C3" s="9" t="s">
        <v>3</v>
      </c>
    </row>
    <row r="4" spans="1:3" ht="15.6" x14ac:dyDescent="0.3">
      <c r="A4" t="str">
        <f>+B4&amp;" PD Revenue TF"</f>
        <v>059XXX PD Revenue TF</v>
      </c>
      <c r="B4" s="9" t="s">
        <v>4</v>
      </c>
      <c r="C4" s="9" t="s">
        <v>5</v>
      </c>
    </row>
    <row r="5" spans="1:3" ht="15.6" x14ac:dyDescent="0.3">
      <c r="A5" t="str">
        <f>+B5&amp;" CCRC Revenue TF"</f>
        <v>073XXX CCRC Revenue TF</v>
      </c>
      <c r="B5" s="9" t="s">
        <v>6</v>
      </c>
      <c r="C5" s="9" t="s">
        <v>7</v>
      </c>
    </row>
    <row r="6" spans="1:3" ht="15.6" x14ac:dyDescent="0.3">
      <c r="A6" t="str">
        <f>+B6&amp;" Child Support TF"</f>
        <v>084XXX Child Support TF</v>
      </c>
      <c r="B6" s="9" t="s">
        <v>8</v>
      </c>
      <c r="C6" s="9" t="s">
        <v>9</v>
      </c>
    </row>
    <row r="7" spans="1:3" ht="15.6" x14ac:dyDescent="0.3">
      <c r="A7" t="str">
        <f>+B7&amp;" RICO TF"</f>
        <v>095XXX RICO TF</v>
      </c>
      <c r="B7" s="9" t="s">
        <v>10</v>
      </c>
      <c r="C7" s="9" t="s">
        <v>11</v>
      </c>
    </row>
    <row r="8" spans="1:3" ht="15.6" x14ac:dyDescent="0.3">
      <c r="A8" t="str">
        <f>+B8&amp;" Forfeiture TF"</f>
        <v>316XXX Forfeiture TF</v>
      </c>
      <c r="B8" s="9" t="s">
        <v>12</v>
      </c>
      <c r="C8" s="9" t="s">
        <v>13</v>
      </c>
    </row>
    <row r="9" spans="1:3" ht="15.6" x14ac:dyDescent="0.3">
      <c r="A9" t="str">
        <f>+B9&amp;" G&amp;D TF"</f>
        <v>339XXX G&amp;D TF</v>
      </c>
      <c r="B9" s="9" t="s">
        <v>14</v>
      </c>
      <c r="C9" s="9" t="s">
        <v>15</v>
      </c>
    </row>
    <row r="10" spans="1:3" ht="15.6" x14ac:dyDescent="0.3">
      <c r="A10" t="str">
        <f>+B10&amp;" ICDTF"</f>
        <v>974XXX ICDTF</v>
      </c>
      <c r="B10" s="9" t="s">
        <v>16</v>
      </c>
      <c r="C10" s="9" t="s">
        <v>17</v>
      </c>
    </row>
  </sheetData>
  <printOptions horizontalCentered="1"/>
  <pageMargins left="0.7" right="0.7" top="0.75" bottom="0.75" header="0.3" footer="0.3"/>
  <pageSetup orientation="portrait" r:id="rId1"/>
  <headerFooter>
    <oddHeader>&amp;CFinancial Statements Information Request - Receivables List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C18"/>
  <sheetViews>
    <sheetView workbookViewId="0">
      <selection activeCell="C7" sqref="C7"/>
    </sheetView>
  </sheetViews>
  <sheetFormatPr defaultRowHeight="14.4" x14ac:dyDescent="0.3"/>
  <cols>
    <col min="1" max="1" width="8.6640625" bestFit="1" customWidth="1"/>
    <col min="2" max="3" width="75.6640625" customWidth="1"/>
  </cols>
  <sheetData>
    <row r="1" spans="1:3" ht="31.2" x14ac:dyDescent="0.3">
      <c r="A1" s="8" t="s">
        <v>110</v>
      </c>
      <c r="B1" s="8" t="s">
        <v>90</v>
      </c>
      <c r="C1" s="8" t="s">
        <v>76</v>
      </c>
    </row>
    <row r="2" spans="1:3" ht="15.6" x14ac:dyDescent="0.35">
      <c r="A2" s="3" t="s">
        <v>475</v>
      </c>
      <c r="B2" s="3" t="s">
        <v>479</v>
      </c>
      <c r="C2" s="3" t="str">
        <f>+A2&amp;" - "&amp;B2</f>
        <v>001000 - State Fees</v>
      </c>
    </row>
    <row r="3" spans="1:3" ht="15.6" x14ac:dyDescent="0.35">
      <c r="A3" s="3" t="s">
        <v>42</v>
      </c>
      <c r="B3" s="3" t="s">
        <v>480</v>
      </c>
      <c r="C3" s="3" t="str">
        <f t="shared" ref="C3:C18" si="0">+A3&amp;" - "&amp;B3</f>
        <v>001500 - County &amp; City Fees</v>
      </c>
    </row>
    <row r="4" spans="1:3" ht="15.6" x14ac:dyDescent="0.35">
      <c r="A4" s="3" t="s">
        <v>124</v>
      </c>
      <c r="B4" s="3" t="s">
        <v>481</v>
      </c>
      <c r="C4" s="3" t="str">
        <f t="shared" si="0"/>
        <v>007000 - Grants &amp; Donations - U.S.</v>
      </c>
    </row>
    <row r="5" spans="1:3" ht="15.6" x14ac:dyDescent="0.35">
      <c r="A5" s="3" t="s">
        <v>125</v>
      </c>
      <c r="B5" s="3" t="s">
        <v>482</v>
      </c>
      <c r="C5" s="3" t="str">
        <f t="shared" si="0"/>
        <v>007099 - U.S. Grants - Indirect</v>
      </c>
    </row>
    <row r="6" spans="1:3" ht="15.6" x14ac:dyDescent="0.35">
      <c r="A6" s="3" t="s">
        <v>495</v>
      </c>
      <c r="B6" s="3" t="s">
        <v>483</v>
      </c>
      <c r="C6" s="3" t="str">
        <f t="shared" si="0"/>
        <v>008000 - Grants &amp; Donations - City &amp; County</v>
      </c>
    </row>
    <row r="7" spans="1:3" ht="15.6" x14ac:dyDescent="0.35">
      <c r="A7" s="3" t="s">
        <v>496</v>
      </c>
      <c r="B7" s="3" t="s">
        <v>484</v>
      </c>
      <c r="C7" s="3" t="str">
        <f t="shared" si="0"/>
        <v>008100 - Grants &amp; Donations - City &amp; County - Continued</v>
      </c>
    </row>
    <row r="8" spans="1:3" ht="15.6" x14ac:dyDescent="0.35">
      <c r="A8" s="3" t="s">
        <v>113</v>
      </c>
      <c r="B8" s="3" t="s">
        <v>485</v>
      </c>
      <c r="C8" s="3" t="str">
        <f t="shared" si="0"/>
        <v>010300 - Sale of Goods &amp; Services to State Agencies</v>
      </c>
    </row>
    <row r="9" spans="1:3" ht="15.6" x14ac:dyDescent="0.35">
      <c r="A9" s="3" t="s">
        <v>497</v>
      </c>
      <c r="B9" s="3" t="s">
        <v>486</v>
      </c>
      <c r="C9" s="3" t="str">
        <f t="shared" si="0"/>
        <v>010301 - Sale of Goods &amp; Services to State Agencies, State Funds Transferred In</v>
      </c>
    </row>
    <row r="10" spans="1:3" ht="15.6" x14ac:dyDescent="0.35">
      <c r="A10" s="3" t="s">
        <v>498</v>
      </c>
      <c r="B10" s="3" t="s">
        <v>487</v>
      </c>
      <c r="C10" s="3" t="str">
        <f t="shared" si="0"/>
        <v>010303 - Sale of Goods &amp; Services - not federal nor transfer</v>
      </c>
    </row>
    <row r="11" spans="1:3" ht="15.6" x14ac:dyDescent="0.35">
      <c r="A11" s="3" t="s">
        <v>499</v>
      </c>
      <c r="B11" s="3" t="s">
        <v>488</v>
      </c>
      <c r="C11" s="3" t="str">
        <f t="shared" si="0"/>
        <v>011000 - Grants &amp; Donations - Other</v>
      </c>
    </row>
    <row r="12" spans="1:3" ht="15.6" x14ac:dyDescent="0.35">
      <c r="A12" s="3" t="s">
        <v>114</v>
      </c>
      <c r="B12" s="3" t="s">
        <v>489</v>
      </c>
      <c r="C12" s="3" t="str">
        <f t="shared" si="0"/>
        <v>011011 - Grants &amp; Donations - Other - No Service Charge</v>
      </c>
    </row>
    <row r="13" spans="1:3" ht="15.6" x14ac:dyDescent="0.35">
      <c r="A13" s="3" t="s">
        <v>111</v>
      </c>
      <c r="B13" s="3" t="s">
        <v>490</v>
      </c>
      <c r="C13" s="3" t="str">
        <f t="shared" si="0"/>
        <v>015000 - Transfers</v>
      </c>
    </row>
    <row r="14" spans="1:3" ht="15.6" x14ac:dyDescent="0.35">
      <c r="A14" s="3" t="s">
        <v>112</v>
      </c>
      <c r="B14" s="3" t="s">
        <v>491</v>
      </c>
      <c r="C14" s="3" t="str">
        <f t="shared" si="0"/>
        <v>015100 - Transfers - Continued</v>
      </c>
    </row>
    <row r="15" spans="1:3" ht="15.6" x14ac:dyDescent="0.35">
      <c r="A15" s="3" t="s">
        <v>500</v>
      </c>
      <c r="B15" s="3" t="s">
        <v>492</v>
      </c>
      <c r="C15" s="3" t="str">
        <f t="shared" si="0"/>
        <v>018000 - Refunds</v>
      </c>
    </row>
    <row r="16" spans="1:3" ht="15.6" x14ac:dyDescent="0.35">
      <c r="A16" s="3" t="s">
        <v>501</v>
      </c>
      <c r="B16" s="3" t="s">
        <v>31</v>
      </c>
      <c r="C16" s="3" t="str">
        <f t="shared" si="0"/>
        <v>018002 - Reimbursements</v>
      </c>
    </row>
    <row r="17" spans="1:3" ht="15.6" x14ac:dyDescent="0.35">
      <c r="A17" s="3" t="s">
        <v>502</v>
      </c>
      <c r="B17" s="3" t="s">
        <v>493</v>
      </c>
      <c r="C17" s="3" t="str">
        <f t="shared" si="0"/>
        <v>018003 - Non-Grant Federal Reimbursements to TF</v>
      </c>
    </row>
    <row r="18" spans="1:3" ht="15.6" x14ac:dyDescent="0.35">
      <c r="A18" s="3" t="s">
        <v>197</v>
      </c>
      <c r="B18" s="3" t="s">
        <v>494</v>
      </c>
      <c r="C18" s="3" t="str">
        <f t="shared" si="0"/>
        <v>018077 - Refund/Reimburse Federal Revenues - Non-Grant</v>
      </c>
    </row>
  </sheetData>
  <printOptions horizontalCentered="1"/>
  <pageMargins left="0.7" right="0.7" top="0.75" bottom="0.75" header="0.3" footer="0.3"/>
  <pageSetup scale="56" orientation="portrait" r:id="rId1"/>
  <headerFooter>
    <oddHeader>&amp;CFinancial Statements Information Request - Receivables List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59999389629810485"/>
    <pageSetUpPr fitToPage="1"/>
  </sheetPr>
  <dimension ref="A1:D17"/>
  <sheetViews>
    <sheetView workbookViewId="0">
      <selection activeCell="D13" sqref="D13"/>
    </sheetView>
  </sheetViews>
  <sheetFormatPr defaultRowHeight="15.6" x14ac:dyDescent="0.35"/>
  <cols>
    <col min="1" max="1" width="10" style="1" bestFit="1" customWidth="1"/>
    <col min="2" max="2" width="60.6640625" style="1" customWidth="1"/>
    <col min="3" max="3" width="62.33203125" hidden="1" customWidth="1"/>
    <col min="4" max="4" width="60.6640625" style="1" customWidth="1"/>
  </cols>
  <sheetData>
    <row r="1" spans="1:4" ht="39" customHeight="1" x14ac:dyDescent="0.3">
      <c r="A1" s="65" t="s">
        <v>77</v>
      </c>
      <c r="B1" s="66"/>
      <c r="C1" s="66"/>
      <c r="D1" s="66"/>
    </row>
    <row r="2" spans="1:4" x14ac:dyDescent="0.3">
      <c r="A2" s="10" t="s">
        <v>18</v>
      </c>
      <c r="B2" s="10" t="s">
        <v>19</v>
      </c>
      <c r="C2" t="s">
        <v>73</v>
      </c>
      <c r="D2" s="10" t="s">
        <v>478</v>
      </c>
    </row>
    <row r="3" spans="1:4" x14ac:dyDescent="0.3">
      <c r="A3" s="11" t="s">
        <v>34</v>
      </c>
      <c r="B3" s="9" t="s">
        <v>20</v>
      </c>
      <c r="C3" t="str">
        <f t="shared" ref="C3:C17" si="0">+A3&amp;" - "&amp;B3</f>
        <v>000100 - Fees</v>
      </c>
      <c r="D3" s="9"/>
    </row>
    <row r="4" spans="1:4" x14ac:dyDescent="0.3">
      <c r="A4" s="11" t="s">
        <v>35</v>
      </c>
      <c r="B4" s="9" t="s">
        <v>21</v>
      </c>
      <c r="C4" t="str">
        <f t="shared" si="0"/>
        <v>000500 - Interest</v>
      </c>
      <c r="D4" s="9"/>
    </row>
    <row r="5" spans="1:4" x14ac:dyDescent="0.3">
      <c r="A5" s="11" t="s">
        <v>36</v>
      </c>
      <c r="B5" s="9" t="s">
        <v>22</v>
      </c>
      <c r="C5" t="str">
        <f t="shared" si="0"/>
        <v>000700 - U.S. Grants</v>
      </c>
      <c r="D5" s="9"/>
    </row>
    <row r="6" spans="1:4" x14ac:dyDescent="0.3">
      <c r="A6" s="11" t="s">
        <v>37</v>
      </c>
      <c r="B6" s="9" t="s">
        <v>23</v>
      </c>
      <c r="C6" t="str">
        <f t="shared" si="0"/>
        <v xml:space="preserve">000799 - U.S. Grants - Indirect </v>
      </c>
      <c r="D6" s="9"/>
    </row>
    <row r="7" spans="1:4" x14ac:dyDescent="0.3">
      <c r="A7" s="11" t="s">
        <v>38</v>
      </c>
      <c r="B7" s="9" t="s">
        <v>24</v>
      </c>
      <c r="C7" t="str">
        <f t="shared" si="0"/>
        <v xml:space="preserve">000800 - City or County Grants </v>
      </c>
      <c r="D7" s="9"/>
    </row>
    <row r="8" spans="1:4" x14ac:dyDescent="0.3">
      <c r="A8" s="11" t="s">
        <v>39</v>
      </c>
      <c r="B8" s="9" t="s">
        <v>25</v>
      </c>
      <c r="C8" t="str">
        <f t="shared" si="0"/>
        <v xml:space="preserve">000810 - City or County Grants - No Service Charge </v>
      </c>
      <c r="D8" s="9"/>
    </row>
    <row r="9" spans="1:4" x14ac:dyDescent="0.3">
      <c r="A9" s="11" t="s">
        <v>40</v>
      </c>
      <c r="B9" s="9" t="s">
        <v>26</v>
      </c>
      <c r="C9" t="str">
        <f t="shared" si="0"/>
        <v>001100 - Other Grants</v>
      </c>
      <c r="D9" s="9"/>
    </row>
    <row r="10" spans="1:4" x14ac:dyDescent="0.3">
      <c r="A10" s="11" t="s">
        <v>41</v>
      </c>
      <c r="B10" s="55" t="s">
        <v>27</v>
      </c>
      <c r="C10" t="str">
        <f t="shared" si="0"/>
        <v>001110 - Other Grants - No Service Charge</v>
      </c>
      <c r="D10" s="55"/>
    </row>
    <row r="11" spans="1:4" x14ac:dyDescent="0.3">
      <c r="A11" s="11" t="s">
        <v>42</v>
      </c>
      <c r="B11" s="9" t="s">
        <v>28</v>
      </c>
      <c r="C11" s="56" t="str">
        <f t="shared" si="0"/>
        <v xml:space="preserve">001500 - Transfers </v>
      </c>
      <c r="D11" s="9"/>
    </row>
    <row r="12" spans="1:4" x14ac:dyDescent="0.3">
      <c r="A12" s="11" t="s">
        <v>43</v>
      </c>
      <c r="B12" s="9" t="s">
        <v>29</v>
      </c>
      <c r="C12" s="56" t="str">
        <f t="shared" si="0"/>
        <v xml:space="preserve">001510 - Transfer of Federal Funds </v>
      </c>
      <c r="D12" s="9"/>
    </row>
    <row r="13" spans="1:4" x14ac:dyDescent="0.35">
      <c r="A13" s="11" t="s">
        <v>115</v>
      </c>
      <c r="B13" s="54" t="s">
        <v>503</v>
      </c>
      <c r="C13" s="56" t="str">
        <f t="shared" si="0"/>
        <v xml:space="preserve">001520 - Transfers - Subject to Service Charge </v>
      </c>
      <c r="D13" s="72" t="s">
        <v>477</v>
      </c>
    </row>
    <row r="14" spans="1:4" x14ac:dyDescent="0.3">
      <c r="A14" s="11" t="s">
        <v>44</v>
      </c>
      <c r="B14" s="9" t="s">
        <v>30</v>
      </c>
      <c r="C14" s="56" t="str">
        <f t="shared" si="0"/>
        <v xml:space="preserve">001800 - Refunds </v>
      </c>
      <c r="D14" s="9"/>
    </row>
    <row r="15" spans="1:4" x14ac:dyDescent="0.3">
      <c r="A15" s="11" t="s">
        <v>45</v>
      </c>
      <c r="B15" s="9" t="s">
        <v>31</v>
      </c>
      <c r="C15" s="56" t="str">
        <f t="shared" si="0"/>
        <v>001801 - Reimbursements</v>
      </c>
      <c r="D15" s="9"/>
    </row>
    <row r="16" spans="1:4" x14ac:dyDescent="0.3">
      <c r="A16" s="11" t="s">
        <v>46</v>
      </c>
      <c r="B16" s="9" t="s">
        <v>32</v>
      </c>
      <c r="C16" s="56" t="str">
        <f t="shared" si="0"/>
        <v>001870 - Refunds/Reimbursements of Federal Funded Expenditures</v>
      </c>
      <c r="D16" s="9"/>
    </row>
    <row r="17" spans="1:4" x14ac:dyDescent="0.3">
      <c r="A17" s="11" t="s">
        <v>47</v>
      </c>
      <c r="B17" s="9" t="s">
        <v>33</v>
      </c>
      <c r="C17" s="56" t="str">
        <f t="shared" si="0"/>
        <v xml:space="preserve">001903 - Sales of Goods/Services to State Agencies </v>
      </c>
      <c r="D17" s="9"/>
    </row>
  </sheetData>
  <sortState ref="A3:C17">
    <sortCondition ref="A3:A17"/>
  </sortState>
  <mergeCells count="1">
    <mergeCell ref="A1:D1"/>
  </mergeCells>
  <printOptions horizontalCentered="1"/>
  <pageMargins left="0.7" right="0.7" top="0.75" bottom="0.75" header="0.3" footer="0.3"/>
  <pageSetup scale="69" orientation="portrait" r:id="rId1"/>
  <headerFooter>
    <oddHeader>&amp;CFinancial Statements Information Request - Receivables List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C000"/>
    <pageSetUpPr fitToPage="1"/>
  </sheetPr>
  <dimension ref="A1:F100"/>
  <sheetViews>
    <sheetView workbookViewId="0">
      <selection activeCell="B1" sqref="B1"/>
    </sheetView>
  </sheetViews>
  <sheetFormatPr defaultRowHeight="15.6" x14ac:dyDescent="0.35"/>
  <cols>
    <col min="1" max="1" width="51.88671875" style="1" bestFit="1" customWidth="1"/>
    <col min="2" max="2" width="29.109375" style="20" bestFit="1" customWidth="1"/>
    <col min="3" max="3" width="59.44140625" style="1" bestFit="1" customWidth="1"/>
    <col min="4" max="4" width="13.33203125" bestFit="1" customWidth="1"/>
    <col min="5" max="5" width="10" bestFit="1" customWidth="1"/>
    <col min="6" max="6" width="63.6640625" hidden="1" customWidth="1"/>
    <col min="7" max="7" width="48.88671875" bestFit="1" customWidth="1"/>
  </cols>
  <sheetData>
    <row r="1" spans="1:6" x14ac:dyDescent="0.3">
      <c r="A1" s="8" t="s">
        <v>89</v>
      </c>
      <c r="B1" s="8" t="s">
        <v>456</v>
      </c>
      <c r="C1" s="10" t="s">
        <v>90</v>
      </c>
      <c r="D1" s="10" t="s">
        <v>110</v>
      </c>
      <c r="E1" s="10" t="s">
        <v>18</v>
      </c>
      <c r="F1" s="29" t="s">
        <v>277</v>
      </c>
    </row>
    <row r="2" spans="1:6" x14ac:dyDescent="0.35">
      <c r="A2" s="21" t="s">
        <v>78</v>
      </c>
      <c r="B2" s="25" t="s">
        <v>505</v>
      </c>
      <c r="C2" s="21" t="s">
        <v>106</v>
      </c>
      <c r="D2" s="22" t="s">
        <v>205</v>
      </c>
      <c r="E2" s="22" t="s">
        <v>205</v>
      </c>
    </row>
    <row r="3" spans="1:6" x14ac:dyDescent="0.35">
      <c r="A3" s="21" t="s">
        <v>282</v>
      </c>
      <c r="B3" s="25" t="s">
        <v>457</v>
      </c>
      <c r="C3" s="21" t="s">
        <v>195</v>
      </c>
      <c r="D3" s="22" t="s">
        <v>114</v>
      </c>
      <c r="E3" s="22" t="s">
        <v>41</v>
      </c>
      <c r="F3" t="str">
        <f>+A3&amp;" - "&amp;B3</f>
        <v>Able Trust   - F593052307003</v>
      </c>
    </row>
    <row r="4" spans="1:6" x14ac:dyDescent="0.35">
      <c r="A4" s="21" t="s">
        <v>100</v>
      </c>
      <c r="B4" s="25" t="s">
        <v>458</v>
      </c>
      <c r="C4" s="21" t="s">
        <v>196</v>
      </c>
      <c r="D4" s="22" t="s">
        <v>125</v>
      </c>
      <c r="E4" s="22" t="s">
        <v>37</v>
      </c>
      <c r="F4" t="str">
        <f t="shared" ref="F4:F69" si="0">+A4&amp;" - "&amp;B4</f>
        <v>Americorp Solutions - F461347752001</v>
      </c>
    </row>
    <row r="5" spans="1:6" x14ac:dyDescent="0.35">
      <c r="A5" s="21" t="s">
        <v>450</v>
      </c>
      <c r="B5" s="44" t="s">
        <v>451</v>
      </c>
      <c r="C5" s="21" t="s">
        <v>452</v>
      </c>
      <c r="D5" s="23" t="s">
        <v>125</v>
      </c>
      <c r="E5" s="23" t="s">
        <v>37</v>
      </c>
      <c r="F5" t="str">
        <f t="shared" si="0"/>
        <v>Florida Coalition Against Domestic Violence - F592055476005</v>
      </c>
    </row>
    <row r="6" spans="1:6" x14ac:dyDescent="0.35">
      <c r="A6" s="21" t="s">
        <v>455</v>
      </c>
      <c r="B6" s="44" t="s">
        <v>454</v>
      </c>
      <c r="C6" s="21" t="s">
        <v>453</v>
      </c>
      <c r="D6" s="23" t="s">
        <v>125</v>
      </c>
      <c r="E6" s="23" t="s">
        <v>37</v>
      </c>
      <c r="F6" t="str">
        <f t="shared" si="0"/>
        <v>Florida Council Against Sexual Violence - F593432096001</v>
      </c>
    </row>
    <row r="7" spans="1:6" x14ac:dyDescent="0.35">
      <c r="A7" s="21" t="s">
        <v>98</v>
      </c>
      <c r="B7" s="44" t="s">
        <v>97</v>
      </c>
      <c r="C7" s="21" t="s">
        <v>123</v>
      </c>
      <c r="D7" s="22" t="s">
        <v>111</v>
      </c>
      <c r="E7" s="22" t="s">
        <v>42</v>
      </c>
      <c r="F7" t="str">
        <f t="shared" si="0"/>
        <v>Dept. of Business &amp; Professional Regulation - 79-20-2-520001-79102000-00</v>
      </c>
    </row>
    <row r="8" spans="1:6" x14ac:dyDescent="0.35">
      <c r="A8" s="21" t="s">
        <v>55</v>
      </c>
      <c r="B8" s="44" t="s">
        <v>109</v>
      </c>
      <c r="C8" s="21" t="s">
        <v>116</v>
      </c>
      <c r="D8" s="23" t="s">
        <v>113</v>
      </c>
      <c r="E8" s="23" t="s">
        <v>47</v>
      </c>
      <c r="F8" t="str">
        <f t="shared" si="0"/>
        <v>Dept. of Children &amp; Families - 60-10-1-000326-60910950-00</v>
      </c>
    </row>
    <row r="9" spans="1:6" x14ac:dyDescent="0.35">
      <c r="A9" s="21" t="s">
        <v>55</v>
      </c>
      <c r="B9" s="44" t="s">
        <v>109</v>
      </c>
      <c r="C9" s="21" t="s">
        <v>117</v>
      </c>
      <c r="D9" s="23" t="s">
        <v>114</v>
      </c>
      <c r="E9" s="23" t="s">
        <v>41</v>
      </c>
      <c r="F9" t="str">
        <f t="shared" si="0"/>
        <v>Dept. of Children &amp; Families - 60-10-1-000326-60910950-00</v>
      </c>
    </row>
    <row r="10" spans="1:6" x14ac:dyDescent="0.35">
      <c r="A10" s="21" t="s">
        <v>55</v>
      </c>
      <c r="B10" s="44" t="s">
        <v>94</v>
      </c>
      <c r="C10" s="21" t="s">
        <v>105</v>
      </c>
      <c r="D10" s="22" t="s">
        <v>111</v>
      </c>
      <c r="E10" s="22" t="s">
        <v>42</v>
      </c>
      <c r="F10" t="str">
        <f t="shared" si="0"/>
        <v>Dept. of Children &amp; Families - 60-20-2-339128-60910310-00</v>
      </c>
    </row>
    <row r="11" spans="1:6" x14ac:dyDescent="0.35">
      <c r="A11" s="21" t="s">
        <v>55</v>
      </c>
      <c r="B11" s="44" t="s">
        <v>94</v>
      </c>
      <c r="C11" s="21" t="s">
        <v>118</v>
      </c>
      <c r="D11" s="22" t="s">
        <v>113</v>
      </c>
      <c r="E11" s="22" t="s">
        <v>47</v>
      </c>
      <c r="F11" t="str">
        <f t="shared" si="0"/>
        <v>Dept. of Children &amp; Families - 60-20-2-339128-60910310-00</v>
      </c>
    </row>
    <row r="12" spans="1:6" x14ac:dyDescent="0.35">
      <c r="A12" s="21" t="s">
        <v>53</v>
      </c>
      <c r="B12" s="45" t="s">
        <v>92</v>
      </c>
      <c r="C12" s="21" t="s">
        <v>101</v>
      </c>
      <c r="D12" s="22" t="s">
        <v>111</v>
      </c>
      <c r="E12" s="22" t="s">
        <v>42</v>
      </c>
      <c r="F12" t="str">
        <f t="shared" si="0"/>
        <v>Dept. of Financial Services - 43-10-2-393001-43700300-00</v>
      </c>
    </row>
    <row r="13" spans="1:6" x14ac:dyDescent="0.35">
      <c r="A13" s="21" t="s">
        <v>53</v>
      </c>
      <c r="B13" s="44" t="s">
        <v>93</v>
      </c>
      <c r="C13" s="21" t="s">
        <v>102</v>
      </c>
      <c r="D13" s="22" t="s">
        <v>111</v>
      </c>
      <c r="E13" s="22" t="s">
        <v>42</v>
      </c>
      <c r="F13" t="str">
        <f t="shared" si="0"/>
        <v>Dept. of Financial Services - 43-20-2-795003-43600100-00</v>
      </c>
    </row>
    <row r="14" spans="1:6" x14ac:dyDescent="0.35">
      <c r="A14" s="21" t="s">
        <v>54</v>
      </c>
      <c r="B14" s="45" t="s">
        <v>91</v>
      </c>
      <c r="C14" s="21" t="s">
        <v>107</v>
      </c>
      <c r="D14" s="22" t="s">
        <v>112</v>
      </c>
      <c r="E14" s="22" t="s">
        <v>43</v>
      </c>
      <c r="F14" t="str">
        <f t="shared" si="0"/>
        <v>Dept. of Legal Affairs - 41-20-2-261021-41100400-00</v>
      </c>
    </row>
    <row r="15" spans="1:6" x14ac:dyDescent="0.35">
      <c r="A15" s="21" t="s">
        <v>56</v>
      </c>
      <c r="B15" s="44" t="s">
        <v>95</v>
      </c>
      <c r="C15" s="21" t="s">
        <v>119</v>
      </c>
      <c r="D15" s="22" t="s">
        <v>115</v>
      </c>
      <c r="E15" s="22" t="s">
        <v>111</v>
      </c>
      <c r="F15" t="str">
        <f t="shared" si="0"/>
        <v>Dept. of Management Services - 72-20-2-510103-72600300-00</v>
      </c>
    </row>
    <row r="16" spans="1:6" x14ac:dyDescent="0.35">
      <c r="A16" s="21" t="s">
        <v>57</v>
      </c>
      <c r="B16" s="44" t="s">
        <v>96</v>
      </c>
      <c r="C16" s="21" t="s">
        <v>120</v>
      </c>
      <c r="D16" s="22" t="s">
        <v>111</v>
      </c>
      <c r="E16" s="22" t="s">
        <v>42</v>
      </c>
      <c r="F16" t="str">
        <f t="shared" si="0"/>
        <v>Dept. of Revenue - 73-20-2-261017-73310000-00</v>
      </c>
    </row>
    <row r="17" spans="1:6" x14ac:dyDescent="0.35">
      <c r="A17" s="21" t="s">
        <v>57</v>
      </c>
      <c r="B17" s="44" t="s">
        <v>96</v>
      </c>
      <c r="C17" s="21" t="s">
        <v>121</v>
      </c>
      <c r="D17" s="22" t="s">
        <v>112</v>
      </c>
      <c r="E17" s="22" t="s">
        <v>43</v>
      </c>
      <c r="F17" t="str">
        <f t="shared" si="0"/>
        <v>Dept. of Revenue - 73-20-2-261017-73310000-00</v>
      </c>
    </row>
    <row r="18" spans="1:6" x14ac:dyDescent="0.35">
      <c r="A18" s="21" t="s">
        <v>57</v>
      </c>
      <c r="B18" s="44" t="s">
        <v>96</v>
      </c>
      <c r="C18" s="21" t="s">
        <v>122</v>
      </c>
      <c r="D18" s="23" t="s">
        <v>113</v>
      </c>
      <c r="E18" s="23" t="s">
        <v>47</v>
      </c>
      <c r="F18" t="str">
        <f t="shared" si="0"/>
        <v>Dept. of Revenue - 73-20-2-261017-73310000-00</v>
      </c>
    </row>
    <row r="19" spans="1:6" x14ac:dyDescent="0.35">
      <c r="A19" s="21" t="s">
        <v>108</v>
      </c>
      <c r="B19" s="22" t="s">
        <v>99</v>
      </c>
      <c r="C19" s="21" t="s">
        <v>103</v>
      </c>
      <c r="D19" s="22" t="s">
        <v>111</v>
      </c>
      <c r="E19" s="22" t="s">
        <v>42</v>
      </c>
      <c r="F19" t="str">
        <f>+A19&amp;" - "&amp;B19</f>
        <v>Office of State Courts Administration - 22-10-1-000068-22300100-00</v>
      </c>
    </row>
    <row r="20" spans="1:6" x14ac:dyDescent="0.35">
      <c r="A20" s="21" t="s">
        <v>62</v>
      </c>
      <c r="B20" s="25" t="s">
        <v>459</v>
      </c>
      <c r="C20" s="21" t="s">
        <v>194</v>
      </c>
      <c r="D20" s="22" t="s">
        <v>124</v>
      </c>
      <c r="E20" s="22" t="s">
        <v>36</v>
      </c>
      <c r="F20" t="str">
        <f t="shared" si="0"/>
        <v>US Dept. of Justice - F521109724002</v>
      </c>
    </row>
    <row r="21" spans="1:6" x14ac:dyDescent="0.35">
      <c r="A21" s="21" t="s">
        <v>61</v>
      </c>
      <c r="B21" s="25" t="s">
        <v>126</v>
      </c>
      <c r="C21" s="21" t="s">
        <v>104</v>
      </c>
      <c r="D21" s="22" t="s">
        <v>197</v>
      </c>
      <c r="E21" s="22" t="s">
        <v>46</v>
      </c>
      <c r="F21" t="str">
        <f t="shared" si="0"/>
        <v>US Marshal - F541880804004</v>
      </c>
    </row>
    <row r="22" spans="1:6" x14ac:dyDescent="0.35">
      <c r="A22" s="21" t="s">
        <v>72</v>
      </c>
      <c r="B22" s="25" t="s">
        <v>460</v>
      </c>
      <c r="C22" s="21" t="s">
        <v>104</v>
      </c>
      <c r="D22" s="24" t="s">
        <v>124</v>
      </c>
      <c r="E22" s="24" t="s">
        <v>36</v>
      </c>
      <c r="F22" t="str">
        <f t="shared" si="0"/>
        <v>US Office of National Drug Control - F521101890001</v>
      </c>
    </row>
    <row r="23" spans="1:6" x14ac:dyDescent="0.35">
      <c r="A23" s="27" t="s">
        <v>206</v>
      </c>
      <c r="B23" s="46"/>
      <c r="C23" s="27"/>
      <c r="D23" s="28"/>
      <c r="E23" s="28"/>
    </row>
    <row r="24" spans="1:6" x14ac:dyDescent="0.35">
      <c r="A24" s="3" t="s">
        <v>207</v>
      </c>
      <c r="B24" s="25" t="s">
        <v>461</v>
      </c>
      <c r="C24" s="21" t="s">
        <v>104</v>
      </c>
      <c r="D24" s="25" t="s">
        <v>205</v>
      </c>
      <c r="E24" s="25" t="s">
        <v>205</v>
      </c>
      <c r="F24" t="str">
        <f t="shared" si="0"/>
        <v>City of Atlantic - F596000267001</v>
      </c>
    </row>
    <row r="25" spans="1:6" x14ac:dyDescent="0.35">
      <c r="A25" s="3" t="s">
        <v>279</v>
      </c>
      <c r="B25" s="25" t="s">
        <v>462</v>
      </c>
      <c r="C25" s="21" t="s">
        <v>104</v>
      </c>
      <c r="D25" s="25" t="s">
        <v>205</v>
      </c>
      <c r="E25" s="25" t="s">
        <v>205</v>
      </c>
      <c r="F25" t="str">
        <f t="shared" si="0"/>
        <v>City of Coral Gables - F596000293001</v>
      </c>
    </row>
    <row r="26" spans="1:6" x14ac:dyDescent="0.35">
      <c r="A26" s="3" t="s">
        <v>208</v>
      </c>
      <c r="B26" s="25" t="s">
        <v>463</v>
      </c>
      <c r="C26" s="21" t="s">
        <v>104</v>
      </c>
      <c r="D26" s="25" t="s">
        <v>205</v>
      </c>
      <c r="E26" s="25" t="s">
        <v>205</v>
      </c>
      <c r="F26" t="str">
        <f t="shared" si="0"/>
        <v>City of Ft. Myers - F350829928001</v>
      </c>
    </row>
    <row r="27" spans="1:6" x14ac:dyDescent="0.35">
      <c r="A27" s="3" t="s">
        <v>209</v>
      </c>
      <c r="B27" s="25" t="s">
        <v>464</v>
      </c>
      <c r="C27" s="21" t="s">
        <v>104</v>
      </c>
      <c r="D27" s="25" t="s">
        <v>205</v>
      </c>
      <c r="E27" s="25" t="s">
        <v>205</v>
      </c>
      <c r="F27" t="str">
        <f t="shared" si="0"/>
        <v>City of Jacksonville - F596000344019</v>
      </c>
    </row>
    <row r="28" spans="1:6" x14ac:dyDescent="0.35">
      <c r="A28" s="3" t="s">
        <v>210</v>
      </c>
      <c r="B28" s="25" t="s">
        <v>465</v>
      </c>
      <c r="C28" s="21" t="s">
        <v>104</v>
      </c>
      <c r="D28" s="25" t="s">
        <v>205</v>
      </c>
      <c r="E28" s="25" t="s">
        <v>205</v>
      </c>
      <c r="F28" t="str">
        <f t="shared" si="0"/>
        <v>City of Jacksonville Beach - F596000343001</v>
      </c>
    </row>
    <row r="29" spans="1:6" x14ac:dyDescent="0.35">
      <c r="A29" s="3" t="s">
        <v>280</v>
      </c>
      <c r="B29" s="25" t="s">
        <v>466</v>
      </c>
      <c r="C29" s="21" t="s">
        <v>104</v>
      </c>
      <c r="D29" s="25" t="s">
        <v>205</v>
      </c>
      <c r="E29" s="25" t="s">
        <v>205</v>
      </c>
      <c r="F29" t="str">
        <f t="shared" si="0"/>
        <v>City of Miami - F596000375007</v>
      </c>
    </row>
    <row r="30" spans="1:6" x14ac:dyDescent="0.35">
      <c r="A30" s="3" t="s">
        <v>278</v>
      </c>
      <c r="B30" s="25" t="s">
        <v>467</v>
      </c>
      <c r="C30" s="21" t="s">
        <v>104</v>
      </c>
      <c r="D30" s="25" t="s">
        <v>205</v>
      </c>
      <c r="E30" s="25" t="s">
        <v>205</v>
      </c>
      <c r="F30" t="str">
        <f t="shared" si="0"/>
        <v>City of Naples  - F596000382013</v>
      </c>
    </row>
    <row r="31" spans="1:6" x14ac:dyDescent="0.35">
      <c r="A31" s="3" t="s">
        <v>211</v>
      </c>
      <c r="B31" s="25" t="s">
        <v>468</v>
      </c>
      <c r="C31" s="21" t="s">
        <v>104</v>
      </c>
      <c r="D31" s="25" t="s">
        <v>205</v>
      </c>
      <c r="E31" s="25" t="s">
        <v>205</v>
      </c>
      <c r="F31" t="str">
        <f t="shared" si="0"/>
        <v>City of Neptune  - F596000384011</v>
      </c>
    </row>
    <row r="32" spans="1:6" x14ac:dyDescent="0.35">
      <c r="A32" s="3" t="s">
        <v>212</v>
      </c>
      <c r="B32" s="25" t="s">
        <v>469</v>
      </c>
      <c r="C32" s="21" t="s">
        <v>104</v>
      </c>
      <c r="D32" s="25" t="s">
        <v>205</v>
      </c>
      <c r="E32" s="25" t="s">
        <v>205</v>
      </c>
      <c r="F32" t="str">
        <f t="shared" si="0"/>
        <v>City of Orlando  - F596000396014</v>
      </c>
    </row>
    <row r="33" spans="1:6" x14ac:dyDescent="0.35">
      <c r="A33" s="27" t="s">
        <v>276</v>
      </c>
      <c r="B33" s="46"/>
      <c r="C33" s="27"/>
      <c r="D33" s="28"/>
      <c r="E33" s="28"/>
    </row>
    <row r="34" spans="1:6" x14ac:dyDescent="0.35">
      <c r="A34" s="3" t="s">
        <v>281</v>
      </c>
      <c r="B34" s="25" t="s">
        <v>127</v>
      </c>
      <c r="C34" s="21" t="s">
        <v>104</v>
      </c>
      <c r="D34" s="25" t="s">
        <v>205</v>
      </c>
      <c r="E34" s="25" t="s">
        <v>205</v>
      </c>
      <c r="F34" t="str">
        <f t="shared" si="0"/>
        <v>Alachua BOCC - F591863359014</v>
      </c>
    </row>
    <row r="35" spans="1:6" x14ac:dyDescent="0.35">
      <c r="A35" s="3" t="s">
        <v>213</v>
      </c>
      <c r="B35" s="25" t="s">
        <v>128</v>
      </c>
      <c r="C35" s="21" t="s">
        <v>104</v>
      </c>
      <c r="D35" s="25" t="s">
        <v>205</v>
      </c>
      <c r="E35" s="25" t="s">
        <v>205</v>
      </c>
      <c r="F35" t="str">
        <f t="shared" si="0"/>
        <v>Baker County BOCC - F596000508003</v>
      </c>
    </row>
    <row r="36" spans="1:6" x14ac:dyDescent="0.35">
      <c r="A36" s="3" t="s">
        <v>214</v>
      </c>
      <c r="B36" s="25" t="s">
        <v>129</v>
      </c>
      <c r="C36" s="21" t="s">
        <v>104</v>
      </c>
      <c r="D36" s="25" t="s">
        <v>205</v>
      </c>
      <c r="E36" s="25" t="s">
        <v>205</v>
      </c>
      <c r="F36" t="str">
        <f t="shared" si="0"/>
        <v>Bay County BOCC - F596000512003</v>
      </c>
    </row>
    <row r="37" spans="1:6" x14ac:dyDescent="0.35">
      <c r="A37" s="3" t="s">
        <v>215</v>
      </c>
      <c r="B37" s="25" t="s">
        <v>130</v>
      </c>
      <c r="C37" s="21" t="s">
        <v>104</v>
      </c>
      <c r="D37" s="25" t="s">
        <v>205</v>
      </c>
      <c r="E37" s="25" t="s">
        <v>205</v>
      </c>
      <c r="F37" t="str">
        <f t="shared" si="0"/>
        <v>Bradford County BOCC - F596000519035</v>
      </c>
    </row>
    <row r="38" spans="1:6" x14ac:dyDescent="0.35">
      <c r="A38" s="3" t="s">
        <v>216</v>
      </c>
      <c r="B38" s="25" t="s">
        <v>131</v>
      </c>
      <c r="C38" s="21" t="s">
        <v>104</v>
      </c>
      <c r="D38" s="25" t="s">
        <v>205</v>
      </c>
      <c r="E38" s="25" t="s">
        <v>205</v>
      </c>
      <c r="F38" t="str">
        <f t="shared" si="0"/>
        <v>Brevard County BOCC - F596000523008</v>
      </c>
    </row>
    <row r="39" spans="1:6" x14ac:dyDescent="0.35">
      <c r="A39" s="3" t="s">
        <v>217</v>
      </c>
      <c r="B39" s="25" t="s">
        <v>132</v>
      </c>
      <c r="C39" s="21" t="s">
        <v>104</v>
      </c>
      <c r="D39" s="25" t="s">
        <v>205</v>
      </c>
      <c r="E39" s="25" t="s">
        <v>205</v>
      </c>
      <c r="F39" t="str">
        <f t="shared" si="0"/>
        <v>Broward County BOCC - F596000531004</v>
      </c>
    </row>
    <row r="40" spans="1:6" x14ac:dyDescent="0.35">
      <c r="A40" s="3" t="s">
        <v>218</v>
      </c>
      <c r="B40" s="25" t="s">
        <v>133</v>
      </c>
      <c r="C40" s="21" t="s">
        <v>104</v>
      </c>
      <c r="D40" s="25" t="s">
        <v>205</v>
      </c>
      <c r="E40" s="25" t="s">
        <v>205</v>
      </c>
      <c r="F40" t="str">
        <f t="shared" si="0"/>
        <v>Calhoun County BOCC - F596000538005</v>
      </c>
    </row>
    <row r="41" spans="1:6" x14ac:dyDescent="0.35">
      <c r="A41" s="3" t="s">
        <v>219</v>
      </c>
      <c r="B41" s="25" t="s">
        <v>134</v>
      </c>
      <c r="C41" s="21" t="s">
        <v>104</v>
      </c>
      <c r="D41" s="25" t="s">
        <v>205</v>
      </c>
      <c r="E41" s="25" t="s">
        <v>205</v>
      </c>
      <c r="F41" t="str">
        <f t="shared" si="0"/>
        <v>Charlotte County BOCC - F596000541056</v>
      </c>
    </row>
    <row r="42" spans="1:6" x14ac:dyDescent="0.35">
      <c r="A42" s="3" t="s">
        <v>220</v>
      </c>
      <c r="B42" s="25" t="s">
        <v>135</v>
      </c>
      <c r="C42" s="21" t="s">
        <v>104</v>
      </c>
      <c r="D42" s="25" t="s">
        <v>205</v>
      </c>
      <c r="E42" s="25" t="s">
        <v>205</v>
      </c>
      <c r="F42" t="str">
        <f t="shared" si="0"/>
        <v>Citrus County BOCC - F596000548007</v>
      </c>
    </row>
    <row r="43" spans="1:6" x14ac:dyDescent="0.35">
      <c r="A43" s="3" t="s">
        <v>221</v>
      </c>
      <c r="B43" s="25" t="s">
        <v>136</v>
      </c>
      <c r="C43" s="21" t="s">
        <v>104</v>
      </c>
      <c r="D43" s="25" t="s">
        <v>205</v>
      </c>
      <c r="E43" s="25" t="s">
        <v>205</v>
      </c>
      <c r="F43" t="str">
        <f t="shared" si="0"/>
        <v>Clay County BOCC - F596000553004</v>
      </c>
    </row>
    <row r="44" spans="1:6" x14ac:dyDescent="0.35">
      <c r="A44" s="3" t="s">
        <v>222</v>
      </c>
      <c r="B44" s="25" t="s">
        <v>137</v>
      </c>
      <c r="C44" s="21" t="s">
        <v>104</v>
      </c>
      <c r="D44" s="25" t="s">
        <v>205</v>
      </c>
      <c r="E44" s="25" t="s">
        <v>205</v>
      </c>
      <c r="F44" t="str">
        <f t="shared" si="0"/>
        <v>Collier County BOCC - F596000558030</v>
      </c>
    </row>
    <row r="45" spans="1:6" x14ac:dyDescent="0.35">
      <c r="A45" s="3" t="s">
        <v>223</v>
      </c>
      <c r="B45" s="25" t="s">
        <v>138</v>
      </c>
      <c r="C45" s="21" t="s">
        <v>104</v>
      </c>
      <c r="D45" s="25" t="s">
        <v>205</v>
      </c>
      <c r="E45" s="25" t="s">
        <v>205</v>
      </c>
      <c r="F45" t="str">
        <f t="shared" si="0"/>
        <v>Columbia County BOCC - F596000564010</v>
      </c>
    </row>
    <row r="46" spans="1:6" x14ac:dyDescent="0.35">
      <c r="A46" s="3" t="s">
        <v>224</v>
      </c>
      <c r="B46" s="25" t="s">
        <v>140</v>
      </c>
      <c r="C46" s="21" t="s">
        <v>104</v>
      </c>
      <c r="D46" s="25" t="s">
        <v>205</v>
      </c>
      <c r="E46" s="25" t="s">
        <v>205</v>
      </c>
      <c r="F46" t="str">
        <f t="shared" si="0"/>
        <v>Desoto County BOCC - F596000579002</v>
      </c>
    </row>
    <row r="47" spans="1:6" x14ac:dyDescent="0.35">
      <c r="A47" s="3" t="s">
        <v>225</v>
      </c>
      <c r="B47" s="25" t="s">
        <v>141</v>
      </c>
      <c r="C47" s="21" t="s">
        <v>104</v>
      </c>
      <c r="D47" s="25" t="s">
        <v>205</v>
      </c>
      <c r="E47" s="25" t="s">
        <v>205</v>
      </c>
      <c r="F47" t="str">
        <f t="shared" si="0"/>
        <v>Dixie County BOCC - F596000587040</v>
      </c>
    </row>
    <row r="48" spans="1:6" x14ac:dyDescent="0.35">
      <c r="A48" s="3" t="s">
        <v>283</v>
      </c>
      <c r="B48" s="25" t="s">
        <v>142</v>
      </c>
      <c r="C48" s="21" t="s">
        <v>104</v>
      </c>
      <c r="D48" s="25" t="s">
        <v>205</v>
      </c>
      <c r="E48" s="25" t="s">
        <v>205</v>
      </c>
      <c r="F48" t="str">
        <f t="shared" si="0"/>
        <v>Duval County - F596000344327</v>
      </c>
    </row>
    <row r="49" spans="1:6" x14ac:dyDescent="0.35">
      <c r="A49" s="3" t="s">
        <v>226</v>
      </c>
      <c r="B49" s="25" t="s">
        <v>143</v>
      </c>
      <c r="C49" s="21" t="s">
        <v>104</v>
      </c>
      <c r="D49" s="25" t="s">
        <v>205</v>
      </c>
      <c r="E49" s="25" t="s">
        <v>205</v>
      </c>
      <c r="F49" t="str">
        <f t="shared" si="0"/>
        <v>Escambia BOCC - F596000598154</v>
      </c>
    </row>
    <row r="50" spans="1:6" x14ac:dyDescent="0.35">
      <c r="A50" s="3" t="s">
        <v>227</v>
      </c>
      <c r="B50" s="25" t="s">
        <v>144</v>
      </c>
      <c r="C50" s="21" t="s">
        <v>104</v>
      </c>
      <c r="D50" s="25" t="s">
        <v>205</v>
      </c>
      <c r="E50" s="25" t="s">
        <v>205</v>
      </c>
      <c r="F50" t="str">
        <f t="shared" si="0"/>
        <v>Flagler County BOCC - F596000605028</v>
      </c>
    </row>
    <row r="51" spans="1:6" x14ac:dyDescent="0.35">
      <c r="A51" s="3" t="s">
        <v>228</v>
      </c>
      <c r="B51" s="25" t="s">
        <v>145</v>
      </c>
      <c r="C51" s="21" t="s">
        <v>104</v>
      </c>
      <c r="D51" s="25" t="s">
        <v>205</v>
      </c>
      <c r="E51" s="25" t="s">
        <v>205</v>
      </c>
      <c r="F51" t="str">
        <f t="shared" si="0"/>
        <v>Franklin County BOCC - F596000612007</v>
      </c>
    </row>
    <row r="52" spans="1:6" x14ac:dyDescent="0.35">
      <c r="A52" s="3" t="s">
        <v>229</v>
      </c>
      <c r="B52" s="25" t="s">
        <v>146</v>
      </c>
      <c r="C52" s="21" t="s">
        <v>104</v>
      </c>
      <c r="D52" s="25" t="s">
        <v>205</v>
      </c>
      <c r="E52" s="25" t="s">
        <v>205</v>
      </c>
      <c r="F52" t="str">
        <f t="shared" si="0"/>
        <v>Gadsden County BOCC - F596000616065</v>
      </c>
    </row>
    <row r="53" spans="1:6" x14ac:dyDescent="0.35">
      <c r="A53" s="3" t="s">
        <v>284</v>
      </c>
      <c r="B53" s="25" t="s">
        <v>147</v>
      </c>
      <c r="C53" s="21" t="s">
        <v>104</v>
      </c>
      <c r="D53" s="25" t="s">
        <v>205</v>
      </c>
      <c r="E53" s="25" t="s">
        <v>205</v>
      </c>
      <c r="F53" t="str">
        <f t="shared" si="0"/>
        <v>Gilchrist County - F596000622025</v>
      </c>
    </row>
    <row r="54" spans="1:6" x14ac:dyDescent="0.35">
      <c r="A54" s="3" t="s">
        <v>230</v>
      </c>
      <c r="B54" s="25" t="s">
        <v>148</v>
      </c>
      <c r="C54" s="21" t="s">
        <v>104</v>
      </c>
      <c r="D54" s="25" t="s">
        <v>205</v>
      </c>
      <c r="E54" s="25" t="s">
        <v>205</v>
      </c>
      <c r="F54" t="str">
        <f t="shared" si="0"/>
        <v>Glades County BOCC - F596000625005</v>
      </c>
    </row>
    <row r="55" spans="1:6" x14ac:dyDescent="0.35">
      <c r="A55" s="3" t="s">
        <v>231</v>
      </c>
      <c r="B55" s="25" t="s">
        <v>149</v>
      </c>
      <c r="C55" s="21" t="s">
        <v>104</v>
      </c>
      <c r="D55" s="25" t="s">
        <v>205</v>
      </c>
      <c r="E55" s="25" t="s">
        <v>205</v>
      </c>
      <c r="F55" t="str">
        <f t="shared" si="0"/>
        <v>Gulf County BOCC - F596000627033</v>
      </c>
    </row>
    <row r="56" spans="1:6" x14ac:dyDescent="0.35">
      <c r="A56" s="3" t="s">
        <v>232</v>
      </c>
      <c r="B56" s="25" t="s">
        <v>150</v>
      </c>
      <c r="C56" s="21" t="s">
        <v>104</v>
      </c>
      <c r="D56" s="25" t="s">
        <v>205</v>
      </c>
      <c r="E56" s="25" t="s">
        <v>205</v>
      </c>
      <c r="F56" t="str">
        <f t="shared" si="0"/>
        <v>Hamilton County BOCC - F596000628022</v>
      </c>
    </row>
    <row r="57" spans="1:6" x14ac:dyDescent="0.35">
      <c r="A57" s="3" t="s">
        <v>233</v>
      </c>
      <c r="B57" s="25" t="s">
        <v>151</v>
      </c>
      <c r="C57" s="21" t="s">
        <v>104</v>
      </c>
      <c r="D57" s="25" t="s">
        <v>205</v>
      </c>
      <c r="E57" s="25" t="s">
        <v>205</v>
      </c>
      <c r="F57" t="str">
        <f t="shared" si="0"/>
        <v>Hardee County BOCC - F596000632002</v>
      </c>
    </row>
    <row r="58" spans="1:6" x14ac:dyDescent="0.35">
      <c r="A58" s="3" t="s">
        <v>234</v>
      </c>
      <c r="B58" s="25" t="s">
        <v>152</v>
      </c>
      <c r="C58" s="21" t="s">
        <v>104</v>
      </c>
      <c r="D58" s="25" t="s">
        <v>205</v>
      </c>
      <c r="E58" s="25" t="s">
        <v>205</v>
      </c>
      <c r="F58" t="str">
        <f t="shared" si="0"/>
        <v>Hendry County BOCC - F596000639002</v>
      </c>
    </row>
    <row r="59" spans="1:6" x14ac:dyDescent="0.35">
      <c r="A59" s="3" t="s">
        <v>235</v>
      </c>
      <c r="B59" s="25" t="s">
        <v>153</v>
      </c>
      <c r="C59" s="21" t="s">
        <v>104</v>
      </c>
      <c r="D59" s="25" t="s">
        <v>205</v>
      </c>
      <c r="E59" s="25" t="s">
        <v>205</v>
      </c>
      <c r="F59" t="str">
        <f t="shared" si="0"/>
        <v>Hernando County BOCC - F591155275001</v>
      </c>
    </row>
    <row r="60" spans="1:6" x14ac:dyDescent="0.35">
      <c r="A60" s="3" t="s">
        <v>236</v>
      </c>
      <c r="B60" s="25" t="s">
        <v>154</v>
      </c>
      <c r="C60" s="21" t="s">
        <v>104</v>
      </c>
      <c r="D60" s="25" t="s">
        <v>205</v>
      </c>
      <c r="E60" s="25" t="s">
        <v>205</v>
      </c>
      <c r="F60" t="str">
        <f t="shared" si="0"/>
        <v>Highlands County BOCC - F596000655046</v>
      </c>
    </row>
    <row r="61" spans="1:6" x14ac:dyDescent="0.35">
      <c r="A61" s="3" t="s">
        <v>237</v>
      </c>
      <c r="B61" s="25" t="s">
        <v>155</v>
      </c>
      <c r="C61" s="21" t="s">
        <v>104</v>
      </c>
      <c r="D61" s="25" t="s">
        <v>205</v>
      </c>
      <c r="E61" s="25" t="s">
        <v>205</v>
      </c>
      <c r="F61" t="str">
        <f t="shared" si="0"/>
        <v>Hillsborough County BOCC - F596000661002</v>
      </c>
    </row>
    <row r="62" spans="1:6" x14ac:dyDescent="0.35">
      <c r="A62" s="3" t="s">
        <v>238</v>
      </c>
      <c r="B62" s="25" t="s">
        <v>156</v>
      </c>
      <c r="C62" s="21" t="s">
        <v>104</v>
      </c>
      <c r="D62" s="25" t="s">
        <v>205</v>
      </c>
      <c r="E62" s="25" t="s">
        <v>205</v>
      </c>
      <c r="F62" t="str">
        <f t="shared" si="0"/>
        <v>Holmes County BOCC - F596000669046</v>
      </c>
    </row>
    <row r="63" spans="1:6" x14ac:dyDescent="0.35">
      <c r="A63" s="3" t="s">
        <v>239</v>
      </c>
      <c r="B63" s="25" t="s">
        <v>157</v>
      </c>
      <c r="C63" s="21" t="s">
        <v>104</v>
      </c>
      <c r="D63" s="25" t="s">
        <v>205</v>
      </c>
      <c r="E63" s="25" t="s">
        <v>205</v>
      </c>
      <c r="F63" t="str">
        <f t="shared" si="0"/>
        <v>Indian river BOCC - F596000674068</v>
      </c>
    </row>
    <row r="64" spans="1:6" x14ac:dyDescent="0.35">
      <c r="A64" s="3" t="s">
        <v>240</v>
      </c>
      <c r="B64" s="25" t="s">
        <v>158</v>
      </c>
      <c r="C64" s="21" t="s">
        <v>104</v>
      </c>
      <c r="D64" s="25" t="s">
        <v>205</v>
      </c>
      <c r="E64" s="25" t="s">
        <v>205</v>
      </c>
      <c r="F64" t="str">
        <f t="shared" si="0"/>
        <v>Jackson County BOCC - F596000681038</v>
      </c>
    </row>
    <row r="65" spans="1:6" x14ac:dyDescent="0.35">
      <c r="A65" s="3" t="s">
        <v>241</v>
      </c>
      <c r="B65" s="25" t="s">
        <v>159</v>
      </c>
      <c r="C65" s="21" t="s">
        <v>104</v>
      </c>
      <c r="D65" s="25" t="s">
        <v>205</v>
      </c>
      <c r="E65" s="25" t="s">
        <v>205</v>
      </c>
      <c r="F65" t="str">
        <f t="shared" si="0"/>
        <v>Jefferson County BOCC - F596000690004</v>
      </c>
    </row>
    <row r="66" spans="1:6" x14ac:dyDescent="0.35">
      <c r="A66" s="3" t="s">
        <v>242</v>
      </c>
      <c r="B66" s="25" t="s">
        <v>160</v>
      </c>
      <c r="C66" s="21" t="s">
        <v>104</v>
      </c>
      <c r="D66" s="25" t="s">
        <v>205</v>
      </c>
      <c r="E66" s="25" t="s">
        <v>205</v>
      </c>
      <c r="F66" t="str">
        <f t="shared" si="0"/>
        <v>Lafayette County BOCC - F596000692006</v>
      </c>
    </row>
    <row r="67" spans="1:6" x14ac:dyDescent="0.35">
      <c r="A67" s="3" t="s">
        <v>243</v>
      </c>
      <c r="B67" s="25" t="s">
        <v>161</v>
      </c>
      <c r="C67" s="21" t="s">
        <v>104</v>
      </c>
      <c r="D67" s="25" t="s">
        <v>205</v>
      </c>
      <c r="E67" s="25" t="s">
        <v>205</v>
      </c>
      <c r="F67" t="str">
        <f t="shared" si="0"/>
        <v>Lake County BOCC - F596000695057</v>
      </c>
    </row>
    <row r="68" spans="1:6" x14ac:dyDescent="0.35">
      <c r="A68" s="3" t="s">
        <v>244</v>
      </c>
      <c r="B68" s="25" t="s">
        <v>162</v>
      </c>
      <c r="C68" s="21" t="s">
        <v>104</v>
      </c>
      <c r="D68" s="25" t="s">
        <v>205</v>
      </c>
      <c r="E68" s="25" t="s">
        <v>205</v>
      </c>
      <c r="F68" t="str">
        <f t="shared" si="0"/>
        <v>Lee County BOCC - F596000702005</v>
      </c>
    </row>
    <row r="69" spans="1:6" x14ac:dyDescent="0.35">
      <c r="A69" s="3" t="s">
        <v>246</v>
      </c>
      <c r="B69" s="25" t="s">
        <v>163</v>
      </c>
      <c r="C69" s="21" t="s">
        <v>104</v>
      </c>
      <c r="D69" s="25" t="s">
        <v>205</v>
      </c>
      <c r="E69" s="25" t="s">
        <v>205</v>
      </c>
      <c r="F69" t="str">
        <f t="shared" si="0"/>
        <v>Leon BOCC - F596000708002</v>
      </c>
    </row>
    <row r="70" spans="1:6" x14ac:dyDescent="0.35">
      <c r="A70" s="3" t="s">
        <v>245</v>
      </c>
      <c r="B70" s="25" t="s">
        <v>164</v>
      </c>
      <c r="C70" s="21" t="s">
        <v>104</v>
      </c>
      <c r="D70" s="25" t="s">
        <v>205</v>
      </c>
      <c r="E70" s="25" t="s">
        <v>205</v>
      </c>
      <c r="F70" t="str">
        <f t="shared" ref="F70:F100" si="1">+A70&amp;" - "&amp;B70</f>
        <v>Levy County BOCC - F596000717023</v>
      </c>
    </row>
    <row r="71" spans="1:6" x14ac:dyDescent="0.35">
      <c r="A71" s="3" t="s">
        <v>247</v>
      </c>
      <c r="B71" s="25" t="s">
        <v>165</v>
      </c>
      <c r="C71" s="21" t="s">
        <v>104</v>
      </c>
      <c r="D71" s="25" t="s">
        <v>205</v>
      </c>
      <c r="E71" s="25" t="s">
        <v>205</v>
      </c>
      <c r="F71" t="str">
        <f t="shared" si="1"/>
        <v>Liberty County BOCC - F596017778006</v>
      </c>
    </row>
    <row r="72" spans="1:6" x14ac:dyDescent="0.35">
      <c r="A72" s="3" t="s">
        <v>248</v>
      </c>
      <c r="B72" s="25" t="s">
        <v>166</v>
      </c>
      <c r="C72" s="21" t="s">
        <v>104</v>
      </c>
      <c r="D72" s="25" t="s">
        <v>205</v>
      </c>
      <c r="E72" s="25" t="s">
        <v>205</v>
      </c>
      <c r="F72" t="str">
        <f t="shared" si="1"/>
        <v>Madison County BOCC - F596000722033</v>
      </c>
    </row>
    <row r="73" spans="1:6" x14ac:dyDescent="0.35">
      <c r="A73" s="3" t="s">
        <v>249</v>
      </c>
      <c r="B73" s="25" t="s">
        <v>167</v>
      </c>
      <c r="C73" s="21" t="s">
        <v>104</v>
      </c>
      <c r="D73" s="25" t="s">
        <v>205</v>
      </c>
      <c r="E73" s="25" t="s">
        <v>205</v>
      </c>
      <c r="F73" t="str">
        <f t="shared" si="1"/>
        <v>Manatee County BOCC - F596000727156</v>
      </c>
    </row>
    <row r="74" spans="1:6" x14ac:dyDescent="0.35">
      <c r="A74" s="3" t="s">
        <v>250</v>
      </c>
      <c r="B74" s="25" t="s">
        <v>168</v>
      </c>
      <c r="C74" s="21" t="s">
        <v>104</v>
      </c>
      <c r="D74" s="25" t="s">
        <v>205</v>
      </c>
      <c r="E74" s="25" t="s">
        <v>205</v>
      </c>
      <c r="F74" t="str">
        <f t="shared" si="1"/>
        <v>Marion County BOCC - F596000735012</v>
      </c>
    </row>
    <row r="75" spans="1:6" x14ac:dyDescent="0.35">
      <c r="A75" s="3" t="s">
        <v>251</v>
      </c>
      <c r="B75" s="25" t="s">
        <v>169</v>
      </c>
      <c r="C75" s="21" t="s">
        <v>104</v>
      </c>
      <c r="D75" s="25" t="s">
        <v>205</v>
      </c>
      <c r="E75" s="25" t="s">
        <v>205</v>
      </c>
      <c r="F75" t="str">
        <f t="shared" si="1"/>
        <v>Martin County BOCC - F596000743013</v>
      </c>
    </row>
    <row r="76" spans="1:6" x14ac:dyDescent="0.35">
      <c r="A76" s="3" t="s">
        <v>285</v>
      </c>
      <c r="B76" s="25" t="s">
        <v>139</v>
      </c>
      <c r="C76" s="21" t="s">
        <v>104</v>
      </c>
      <c r="D76" s="25" t="s">
        <v>205</v>
      </c>
      <c r="E76" s="25" t="s">
        <v>205</v>
      </c>
      <c r="F76" t="str">
        <f t="shared" si="1"/>
        <v>Miami-Dade County - F596000573025</v>
      </c>
    </row>
    <row r="77" spans="1:6" x14ac:dyDescent="0.35">
      <c r="A77" s="3" t="s">
        <v>252</v>
      </c>
      <c r="B77" s="25" t="s">
        <v>170</v>
      </c>
      <c r="C77" s="21" t="s">
        <v>104</v>
      </c>
      <c r="D77" s="25" t="s">
        <v>205</v>
      </c>
      <c r="E77" s="25" t="s">
        <v>205</v>
      </c>
      <c r="F77" t="str">
        <f t="shared" si="1"/>
        <v>Monroe County BOCC - F596000749018</v>
      </c>
    </row>
    <row r="78" spans="1:6" x14ac:dyDescent="0.35">
      <c r="A78" s="3" t="s">
        <v>253</v>
      </c>
      <c r="B78" s="25" t="s">
        <v>171</v>
      </c>
      <c r="C78" s="21" t="s">
        <v>104</v>
      </c>
      <c r="D78" s="25" t="s">
        <v>205</v>
      </c>
      <c r="E78" s="25" t="s">
        <v>205</v>
      </c>
      <c r="F78" t="str">
        <f t="shared" si="1"/>
        <v>Nassau County BOCC - F591863042039</v>
      </c>
    </row>
    <row r="79" spans="1:6" x14ac:dyDescent="0.35">
      <c r="A79" s="3" t="s">
        <v>254</v>
      </c>
      <c r="B79" s="25" t="s">
        <v>172</v>
      </c>
      <c r="C79" s="21" t="s">
        <v>104</v>
      </c>
      <c r="D79" s="25" t="s">
        <v>205</v>
      </c>
      <c r="E79" s="25" t="s">
        <v>205</v>
      </c>
      <c r="F79" t="str">
        <f t="shared" si="1"/>
        <v>Okaloosa County BOCC - F596000765007</v>
      </c>
    </row>
    <row r="80" spans="1:6" x14ac:dyDescent="0.35">
      <c r="A80" s="3" t="s">
        <v>255</v>
      </c>
      <c r="B80" s="25" t="s">
        <v>173</v>
      </c>
      <c r="C80" s="21" t="s">
        <v>104</v>
      </c>
      <c r="D80" s="25" t="s">
        <v>205</v>
      </c>
      <c r="E80" s="25" t="s">
        <v>205</v>
      </c>
      <c r="F80" t="str">
        <f t="shared" si="1"/>
        <v>Okeechobee County BOCC - F596000768038</v>
      </c>
    </row>
    <row r="81" spans="1:6" x14ac:dyDescent="0.35">
      <c r="A81" s="3" t="s">
        <v>256</v>
      </c>
      <c r="B81" s="25" t="s">
        <v>174</v>
      </c>
      <c r="C81" s="21" t="s">
        <v>104</v>
      </c>
      <c r="D81" s="25" t="s">
        <v>205</v>
      </c>
      <c r="E81" s="25" t="s">
        <v>205</v>
      </c>
      <c r="F81" t="str">
        <f t="shared" si="1"/>
        <v>Orange County BOCC - F596000773011</v>
      </c>
    </row>
    <row r="82" spans="1:6" x14ac:dyDescent="0.35">
      <c r="A82" s="3" t="s">
        <v>257</v>
      </c>
      <c r="B82" s="25" t="s">
        <v>175</v>
      </c>
      <c r="C82" s="21" t="s">
        <v>104</v>
      </c>
      <c r="D82" s="25" t="s">
        <v>205</v>
      </c>
      <c r="E82" s="25" t="s">
        <v>205</v>
      </c>
      <c r="F82" t="str">
        <f t="shared" si="1"/>
        <v>Osceola County BOCC - F596000780004</v>
      </c>
    </row>
    <row r="83" spans="1:6" x14ac:dyDescent="0.35">
      <c r="A83" s="3" t="s">
        <v>258</v>
      </c>
      <c r="B83" s="25" t="s">
        <v>176</v>
      </c>
      <c r="C83" s="21" t="s">
        <v>104</v>
      </c>
      <c r="D83" s="25" t="s">
        <v>205</v>
      </c>
      <c r="E83" s="25" t="s">
        <v>205</v>
      </c>
      <c r="F83" t="str">
        <f t="shared" si="1"/>
        <v>Palm Beach County BOCC - F596000785009</v>
      </c>
    </row>
    <row r="84" spans="1:6" x14ac:dyDescent="0.35">
      <c r="A84" s="3" t="s">
        <v>259</v>
      </c>
      <c r="B84" s="25" t="s">
        <v>177</v>
      </c>
      <c r="C84" s="21" t="s">
        <v>104</v>
      </c>
      <c r="D84" s="25" t="s">
        <v>205</v>
      </c>
      <c r="E84" s="25" t="s">
        <v>205</v>
      </c>
      <c r="F84" t="str">
        <f t="shared" si="1"/>
        <v>Pasco County BOCC - F596000793113</v>
      </c>
    </row>
    <row r="85" spans="1:6" x14ac:dyDescent="0.35">
      <c r="A85" s="3" t="s">
        <v>260</v>
      </c>
      <c r="B85" s="25" t="s">
        <v>178</v>
      </c>
      <c r="C85" s="21" t="s">
        <v>104</v>
      </c>
      <c r="D85" s="25" t="s">
        <v>205</v>
      </c>
      <c r="E85" s="25" t="s">
        <v>205</v>
      </c>
      <c r="F85" t="str">
        <f t="shared" si="1"/>
        <v>Pinellas County BOCC - F596000800002</v>
      </c>
    </row>
    <row r="86" spans="1:6" x14ac:dyDescent="0.35">
      <c r="A86" s="3" t="s">
        <v>261</v>
      </c>
      <c r="B86" s="25" t="s">
        <v>179</v>
      </c>
      <c r="C86" s="21" t="s">
        <v>104</v>
      </c>
      <c r="D86" s="25" t="s">
        <v>205</v>
      </c>
      <c r="E86" s="25" t="s">
        <v>205</v>
      </c>
      <c r="F86" t="str">
        <f t="shared" si="1"/>
        <v>Polk County a Political Subdivision - F596000809010</v>
      </c>
    </row>
    <row r="87" spans="1:6" x14ac:dyDescent="0.35">
      <c r="A87" s="3" t="s">
        <v>262</v>
      </c>
      <c r="B87" s="25" t="s">
        <v>180</v>
      </c>
      <c r="C87" s="21" t="s">
        <v>104</v>
      </c>
      <c r="D87" s="25" t="s">
        <v>205</v>
      </c>
      <c r="E87" s="25" t="s">
        <v>205</v>
      </c>
      <c r="F87" t="str">
        <f t="shared" si="1"/>
        <v>Putnam County BOCC - F596000816003</v>
      </c>
    </row>
    <row r="88" spans="1:6" x14ac:dyDescent="0.35">
      <c r="A88" s="3" t="s">
        <v>263</v>
      </c>
      <c r="B88" s="25" t="s">
        <v>183</v>
      </c>
      <c r="C88" s="21" t="s">
        <v>104</v>
      </c>
      <c r="D88" s="25" t="s">
        <v>205</v>
      </c>
      <c r="E88" s="25" t="s">
        <v>205</v>
      </c>
      <c r="F88" t="str">
        <f t="shared" si="1"/>
        <v>Santa Rosa County BOCC - F596000842001</v>
      </c>
    </row>
    <row r="89" spans="1:6" x14ac:dyDescent="0.35">
      <c r="A89" s="3" t="s">
        <v>264</v>
      </c>
      <c r="B89" s="25" t="s">
        <v>184</v>
      </c>
      <c r="C89" s="21" t="s">
        <v>104</v>
      </c>
      <c r="D89" s="25" t="s">
        <v>205</v>
      </c>
      <c r="E89" s="25" t="s">
        <v>205</v>
      </c>
      <c r="F89" t="str">
        <f t="shared" si="1"/>
        <v>Sarasota County BOCC - F596000848013</v>
      </c>
    </row>
    <row r="90" spans="1:6" x14ac:dyDescent="0.35">
      <c r="A90" s="3" t="s">
        <v>265</v>
      </c>
      <c r="B90" s="25" t="s">
        <v>185</v>
      </c>
      <c r="C90" s="21" t="s">
        <v>104</v>
      </c>
      <c r="D90" s="25" t="s">
        <v>205</v>
      </c>
      <c r="E90" s="25" t="s">
        <v>205</v>
      </c>
      <c r="F90" t="str">
        <f t="shared" si="1"/>
        <v>Seminole County BOCC - F596000856001</v>
      </c>
    </row>
    <row r="91" spans="1:6" x14ac:dyDescent="0.35">
      <c r="A91" s="3" t="s">
        <v>266</v>
      </c>
      <c r="B91" s="25" t="s">
        <v>182</v>
      </c>
      <c r="C91" s="21" t="s">
        <v>104</v>
      </c>
      <c r="D91" s="25" t="s">
        <v>205</v>
      </c>
      <c r="E91" s="25" t="s">
        <v>205</v>
      </c>
      <c r="F91" t="str">
        <f t="shared" si="1"/>
        <v>St Lucie County BOCC - F596000835059</v>
      </c>
    </row>
    <row r="92" spans="1:6" x14ac:dyDescent="0.35">
      <c r="A92" s="3" t="s">
        <v>267</v>
      </c>
      <c r="B92" s="25" t="s">
        <v>181</v>
      </c>
      <c r="C92" s="21" t="s">
        <v>104</v>
      </c>
      <c r="D92" s="25" t="s">
        <v>205</v>
      </c>
      <c r="E92" s="25" t="s">
        <v>205</v>
      </c>
      <c r="F92" t="str">
        <f t="shared" si="1"/>
        <v>St Johns County BOCC - F596000825003</v>
      </c>
    </row>
    <row r="93" spans="1:6" x14ac:dyDescent="0.35">
      <c r="A93" s="3" t="s">
        <v>268</v>
      </c>
      <c r="B93" s="25" t="s">
        <v>186</v>
      </c>
      <c r="C93" s="21" t="s">
        <v>104</v>
      </c>
      <c r="D93" s="25" t="s">
        <v>205</v>
      </c>
      <c r="E93" s="25" t="s">
        <v>205</v>
      </c>
      <c r="F93" t="str">
        <f t="shared" si="1"/>
        <v>Sumter County BOCC - F596000865003</v>
      </c>
    </row>
    <row r="94" spans="1:6" x14ac:dyDescent="0.35">
      <c r="A94" s="3" t="s">
        <v>269</v>
      </c>
      <c r="B94" s="25" t="s">
        <v>187</v>
      </c>
      <c r="C94" s="21" t="s">
        <v>104</v>
      </c>
      <c r="D94" s="25" t="s">
        <v>205</v>
      </c>
      <c r="E94" s="25" t="s">
        <v>205</v>
      </c>
      <c r="F94" t="str">
        <f t="shared" si="1"/>
        <v>Suwannee County BOCC - F596000873068</v>
      </c>
    </row>
    <row r="95" spans="1:6" x14ac:dyDescent="0.35">
      <c r="A95" s="3" t="s">
        <v>270</v>
      </c>
      <c r="B95" s="25" t="s">
        <v>188</v>
      </c>
      <c r="C95" s="21" t="s">
        <v>104</v>
      </c>
      <c r="D95" s="25" t="s">
        <v>205</v>
      </c>
      <c r="E95" s="25" t="s">
        <v>205</v>
      </c>
      <c r="F95" t="str">
        <f t="shared" si="1"/>
        <v>Taylor County BOCC - F596000879041</v>
      </c>
    </row>
    <row r="96" spans="1:6" x14ac:dyDescent="0.35">
      <c r="A96" s="3" t="s">
        <v>271</v>
      </c>
      <c r="B96" s="25" t="s">
        <v>189</v>
      </c>
      <c r="C96" s="21" t="s">
        <v>104</v>
      </c>
      <c r="D96" s="25" t="s">
        <v>205</v>
      </c>
      <c r="E96" s="25" t="s">
        <v>205</v>
      </c>
      <c r="F96" t="str">
        <f t="shared" si="1"/>
        <v>Union County BOCC - F596000882004</v>
      </c>
    </row>
    <row r="97" spans="1:6" x14ac:dyDescent="0.35">
      <c r="A97" s="3" t="s">
        <v>272</v>
      </c>
      <c r="B97" s="25" t="s">
        <v>190</v>
      </c>
      <c r="C97" s="21" t="s">
        <v>104</v>
      </c>
      <c r="D97" s="25" t="s">
        <v>205</v>
      </c>
      <c r="E97" s="25" t="s">
        <v>205</v>
      </c>
      <c r="F97" t="str">
        <f t="shared" si="1"/>
        <v>Volusia County BOCC - F596000885024</v>
      </c>
    </row>
    <row r="98" spans="1:6" x14ac:dyDescent="0.35">
      <c r="A98" s="3" t="s">
        <v>273</v>
      </c>
      <c r="B98" s="25" t="s">
        <v>191</v>
      </c>
      <c r="C98" s="21" t="s">
        <v>104</v>
      </c>
      <c r="D98" s="25" t="s">
        <v>205</v>
      </c>
      <c r="E98" s="25" t="s">
        <v>205</v>
      </c>
      <c r="F98" t="str">
        <f t="shared" si="1"/>
        <v>Wakulla County BOCC - F596031875046</v>
      </c>
    </row>
    <row r="99" spans="1:6" x14ac:dyDescent="0.35">
      <c r="A99" s="3" t="s">
        <v>274</v>
      </c>
      <c r="B99" s="25" t="s">
        <v>192</v>
      </c>
      <c r="C99" s="21" t="s">
        <v>104</v>
      </c>
      <c r="D99" s="25" t="s">
        <v>205</v>
      </c>
      <c r="E99" s="25" t="s">
        <v>205</v>
      </c>
      <c r="F99" t="str">
        <f t="shared" si="1"/>
        <v>Walton County BOCC - F596002599065</v>
      </c>
    </row>
    <row r="100" spans="1:6" x14ac:dyDescent="0.35">
      <c r="A100" s="3" t="s">
        <v>275</v>
      </c>
      <c r="B100" s="25" t="s">
        <v>193</v>
      </c>
      <c r="C100" s="21" t="s">
        <v>104</v>
      </c>
      <c r="D100" s="25" t="s">
        <v>205</v>
      </c>
      <c r="E100" s="25" t="s">
        <v>205</v>
      </c>
      <c r="F100" t="str">
        <f t="shared" si="1"/>
        <v>Washington County BOCC - F596000899005</v>
      </c>
    </row>
  </sheetData>
  <sortState ref="A6:F17">
    <sortCondition ref="A6:A17"/>
  </sortState>
  <printOptions horizontalCentered="1"/>
  <pageMargins left="0.7" right="0.7" top="0.75" bottom="0.75" header="0.3" footer="0.3"/>
  <pageSetup scale="55" fitToHeight="2" orientation="portrait" r:id="rId1"/>
  <headerFooter>
    <oddHeader>&amp;CFinancial Statements Information Request - Receivables List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pageSetUpPr fitToPage="1"/>
  </sheetPr>
  <dimension ref="A1:B25"/>
  <sheetViews>
    <sheetView workbookViewId="0">
      <selection activeCell="D4" sqref="D4"/>
    </sheetView>
  </sheetViews>
  <sheetFormatPr defaultRowHeight="15.6" x14ac:dyDescent="0.35"/>
  <cols>
    <col min="1" max="1" width="56.109375" style="1" bestFit="1" customWidth="1"/>
    <col min="2" max="2" width="2" bestFit="1" customWidth="1"/>
  </cols>
  <sheetData>
    <row r="1" spans="1:2" x14ac:dyDescent="0.3">
      <c r="A1" s="8" t="s">
        <v>74</v>
      </c>
    </row>
    <row r="2" spans="1:2" x14ac:dyDescent="0.35">
      <c r="A2" s="3" t="s">
        <v>58</v>
      </c>
    </row>
    <row r="3" spans="1:2" x14ac:dyDescent="0.35">
      <c r="A3" s="3" t="s">
        <v>59</v>
      </c>
    </row>
    <row r="4" spans="1:2" x14ac:dyDescent="0.35">
      <c r="A4" s="47" t="s">
        <v>79</v>
      </c>
      <c r="B4" s="48" t="s">
        <v>470</v>
      </c>
    </row>
    <row r="5" spans="1:2" x14ac:dyDescent="0.35">
      <c r="A5" s="3" t="s">
        <v>86</v>
      </c>
    </row>
    <row r="6" spans="1:2" x14ac:dyDescent="0.35">
      <c r="A6" s="3" t="s">
        <v>70</v>
      </c>
    </row>
    <row r="7" spans="1:2" x14ac:dyDescent="0.35">
      <c r="A7" s="47" t="s">
        <v>68</v>
      </c>
      <c r="B7" s="48" t="s">
        <v>470</v>
      </c>
    </row>
    <row r="8" spans="1:2" x14ac:dyDescent="0.35">
      <c r="A8" s="3" t="s">
        <v>65</v>
      </c>
    </row>
    <row r="9" spans="1:2" x14ac:dyDescent="0.35">
      <c r="A9" s="3" t="s">
        <v>66</v>
      </c>
    </row>
    <row r="10" spans="1:2" x14ac:dyDescent="0.35">
      <c r="A10" s="47" t="s">
        <v>63</v>
      </c>
      <c r="B10" s="48" t="s">
        <v>470</v>
      </c>
    </row>
    <row r="11" spans="1:2" x14ac:dyDescent="0.35">
      <c r="A11" s="3" t="s">
        <v>64</v>
      </c>
    </row>
    <row r="12" spans="1:2" x14ac:dyDescent="0.35">
      <c r="A12" s="47" t="s">
        <v>80</v>
      </c>
      <c r="B12" s="48" t="s">
        <v>470</v>
      </c>
    </row>
    <row r="13" spans="1:2" x14ac:dyDescent="0.35">
      <c r="A13" s="47" t="s">
        <v>85</v>
      </c>
      <c r="B13" s="48" t="s">
        <v>470</v>
      </c>
    </row>
    <row r="14" spans="1:2" x14ac:dyDescent="0.35">
      <c r="A14" s="47" t="s">
        <v>83</v>
      </c>
      <c r="B14" s="48" t="s">
        <v>470</v>
      </c>
    </row>
    <row r="15" spans="1:2" x14ac:dyDescent="0.35">
      <c r="A15" s="47" t="s">
        <v>84</v>
      </c>
      <c r="B15" s="48" t="s">
        <v>470</v>
      </c>
    </row>
    <row r="16" spans="1:2" x14ac:dyDescent="0.35">
      <c r="A16" s="3" t="s">
        <v>75</v>
      </c>
    </row>
    <row r="17" spans="1:2" x14ac:dyDescent="0.35">
      <c r="A17" s="47" t="s">
        <v>71</v>
      </c>
      <c r="B17" s="48" t="s">
        <v>470</v>
      </c>
    </row>
    <row r="18" spans="1:2" x14ac:dyDescent="0.35">
      <c r="A18" s="3" t="s">
        <v>87</v>
      </c>
    </row>
    <row r="19" spans="1:2" x14ac:dyDescent="0.35">
      <c r="A19" s="47" t="s">
        <v>81</v>
      </c>
      <c r="B19" s="48" t="s">
        <v>470</v>
      </c>
    </row>
    <row r="20" spans="1:2" x14ac:dyDescent="0.35">
      <c r="A20" s="3" t="s">
        <v>67</v>
      </c>
    </row>
    <row r="21" spans="1:2" x14ac:dyDescent="0.35">
      <c r="A21" s="3" t="s">
        <v>82</v>
      </c>
    </row>
    <row r="22" spans="1:2" x14ac:dyDescent="0.35">
      <c r="A22" s="3" t="s">
        <v>60</v>
      </c>
    </row>
    <row r="23" spans="1:2" x14ac:dyDescent="0.35">
      <c r="A23" s="47" t="s">
        <v>69</v>
      </c>
      <c r="B23" s="48" t="s">
        <v>470</v>
      </c>
    </row>
    <row r="25" spans="1:2" s="48" customFormat="1" x14ac:dyDescent="0.35">
      <c r="A25" s="67" t="s">
        <v>476</v>
      </c>
      <c r="B25" s="67"/>
    </row>
  </sheetData>
  <sortState ref="A2:A24">
    <sortCondition ref="A2"/>
  </sortState>
  <mergeCells count="1">
    <mergeCell ref="A25:B25"/>
  </mergeCells>
  <printOptions horizontalCentered="1"/>
  <pageMargins left="0.7" right="0.7" top="0.75" bottom="0.75" header="0.3" footer="0.3"/>
  <pageSetup orientation="portrait" r:id="rId1"/>
  <headerFooter>
    <oddHeader>&amp;CFinancial Statements Information Request - Receivables List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Directions</vt:lpstr>
      <vt:lpstr>Form</vt:lpstr>
      <vt:lpstr>JAC entities (2)</vt:lpstr>
      <vt:lpstr>Fund ID</vt:lpstr>
      <vt:lpstr>Object Code</vt:lpstr>
      <vt:lpstr>Revenue Categories</vt:lpstr>
      <vt:lpstr>Vendors used in past</vt:lpstr>
      <vt:lpstr>Examples-why funds are owed</vt:lpstr>
      <vt:lpstr>Fund</vt:lpstr>
      <vt:lpstr>FundID</vt:lpstr>
      <vt:lpstr>FundIDlist</vt:lpstr>
      <vt:lpstr>FUNDLIST</vt:lpstr>
      <vt:lpstr>Directions!Print_Area</vt:lpstr>
      <vt:lpstr>'Vendors used in past'!Print_Area</vt:lpstr>
      <vt:lpstr>Form!Print_Titles</vt:lpstr>
      <vt:lpstr>'Vendors used in past'!Print_Titles</vt:lpstr>
    </vt:vector>
  </TitlesOfParts>
  <Company>JAC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jacuser</dc:creator>
  <cp:lastModifiedBy>jacuser</cp:lastModifiedBy>
  <cp:lastPrinted>2018-06-05T20:40:08Z</cp:lastPrinted>
  <dcterms:created xsi:type="dcterms:W3CDTF">2018-04-19T18:34:20Z</dcterms:created>
  <dcterms:modified xsi:type="dcterms:W3CDTF">2018-06-05T21:32:25Z</dcterms:modified>
</cp:coreProperties>
</file>